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20621FF6-19BD-4034-BACF-FE5108ABA1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1" r:id="rId1"/>
  </sheets>
  <definedNames>
    <definedName name="_1Excel_BuiltIn_Print_Area_3_1" localSheetId="0">#REF!</definedName>
    <definedName name="_1Excel_BuiltIn_Print_Area_3_1">#REF!</definedName>
    <definedName name="_2Excel_BuiltIn_Print_Area_3_1" localSheetId="0">#REF!</definedName>
    <definedName name="_2Excel_BuiltIn_Print_Area_3_1">#REF!</definedName>
    <definedName name="dowyceny" localSheetId="0">#REF!</definedName>
    <definedName name="dowyceny">#REF!</definedName>
    <definedName name="Excel_BuiltIn_Print_Area_1_1" localSheetId="0">#REF!</definedName>
    <definedName name="Excel_BuiltIn_Print_Area_1_1">#REF!</definedName>
    <definedName name="Excel_BuiltIn_Print_Area_2_1" localSheetId="0">#REF!</definedName>
    <definedName name="Excel_BuiltIn_Print_Area_2_1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4" localSheetId="0">#REF!</definedName>
    <definedName name="Excel_BuiltIn_Print_Area_4">#REF!</definedName>
    <definedName name="Excel_BuiltIn_Print_Area_5" localSheetId="0">#REF!</definedName>
    <definedName name="Excel_BuiltIn_Print_Area_5">#REF!</definedName>
    <definedName name="Excel_BuiltIn_Print_Area_6" localSheetId="0">#REF!</definedName>
    <definedName name="Excel_BuiltIn_Print_Area_6">#REF!</definedName>
    <definedName name="Excel_BuiltIn_Print_Area_7" localSheetId="0">#REF!</definedName>
    <definedName name="Excel_BuiltIn_Print_Area_7">#REF!</definedName>
    <definedName name="Excel_BuiltIn_Print_Area_8" localSheetId="0">#REF!</definedName>
    <definedName name="Excel_BuiltIn_Print_Area_8">#REF!</definedName>
    <definedName name="excel2" localSheetId="0">#REF!</definedName>
    <definedName name="excel2">#REF!</definedName>
    <definedName name="hemost" localSheetId="0">#REF!</definedName>
    <definedName name="hemost">#REF!</definedName>
    <definedName name="Hemostatyki" localSheetId="0">#REF!</definedName>
    <definedName name="Hemostatyki">#REF!</definedName>
    <definedName name="lekawa" localSheetId="0">#REF!</definedName>
    <definedName name="lekawa">#REF!</definedName>
    <definedName name="leki" localSheetId="0">#REF!</definedName>
    <definedName name="leki">#REF!</definedName>
    <definedName name="Lolpo" localSheetId="0">#REF!</definedName>
    <definedName name="Lolpo">#REF!</definedName>
    <definedName name="_xlnm.Print_Area" localSheetId="0">'Formularz cenowy'!$A$1:$U$48</definedName>
    <definedName name="opatrunki2" localSheetId="0">#REF!</definedName>
    <definedName name="opatrunki2">#REF!</definedName>
    <definedName name="program" localSheetId="0">#REF!</definedName>
    <definedName name="program">#REF!</definedName>
    <definedName name="_xlnm.Print_Titles" localSheetId="0">'Formularz cenowy'!$1:$3</definedName>
    <definedName name="Witreoktomia" localSheetId="0">#REF!</definedName>
    <definedName name="Witreoktomia">#REF!</definedName>
    <definedName name="zad6" localSheetId="0">#REF!</definedName>
    <definedName name="zad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7" i="1" l="1"/>
  <c r="N47" i="1" s="1"/>
  <c r="L47" i="1"/>
  <c r="M45" i="1"/>
  <c r="N45" i="1" s="1"/>
  <c r="L45" i="1"/>
  <c r="M42" i="1"/>
  <c r="N42" i="1" s="1"/>
  <c r="L42" i="1"/>
  <c r="M41" i="1"/>
  <c r="N41" i="1" s="1"/>
  <c r="L41" i="1"/>
  <c r="M40" i="1"/>
  <c r="N40" i="1" s="1"/>
  <c r="L40" i="1"/>
  <c r="M39" i="1"/>
  <c r="L39" i="1"/>
  <c r="M36" i="1"/>
  <c r="N36" i="1" s="1"/>
  <c r="L36" i="1"/>
  <c r="M35" i="1"/>
  <c r="N35" i="1" s="1"/>
  <c r="L35" i="1"/>
  <c r="M34" i="1"/>
  <c r="N34" i="1" s="1"/>
  <c r="L34" i="1"/>
  <c r="M33" i="1"/>
  <c r="N33" i="1" s="1"/>
  <c r="L33" i="1"/>
  <c r="M32" i="1"/>
  <c r="N32" i="1" s="1"/>
  <c r="L32" i="1"/>
  <c r="M29" i="1"/>
  <c r="N29" i="1" s="1"/>
  <c r="L29" i="1"/>
  <c r="M28" i="1"/>
  <c r="N28" i="1" s="1"/>
  <c r="L28" i="1"/>
  <c r="M27" i="1"/>
  <c r="N27" i="1" s="1"/>
  <c r="L27" i="1"/>
  <c r="M26" i="1"/>
  <c r="N26" i="1" s="1"/>
  <c r="L26" i="1"/>
  <c r="M25" i="1"/>
  <c r="N25" i="1" s="1"/>
  <c r="L25" i="1"/>
  <c r="M22" i="1"/>
  <c r="N22" i="1" s="1"/>
  <c r="L22" i="1"/>
  <c r="M21" i="1"/>
  <c r="N21" i="1" s="1"/>
  <c r="L21" i="1"/>
  <c r="M20" i="1"/>
  <c r="N20" i="1" s="1"/>
  <c r="L20" i="1"/>
  <c r="M19" i="1"/>
  <c r="N19" i="1" s="1"/>
  <c r="L19" i="1"/>
  <c r="M18" i="1"/>
  <c r="N18" i="1" s="1"/>
  <c r="L18" i="1"/>
  <c r="M17" i="1"/>
  <c r="N17" i="1" s="1"/>
  <c r="L17" i="1"/>
  <c r="M16" i="1"/>
  <c r="N16" i="1" s="1"/>
  <c r="L16" i="1"/>
  <c r="M15" i="1"/>
  <c r="N15" i="1" s="1"/>
  <c r="L15" i="1"/>
  <c r="M14" i="1"/>
  <c r="N14" i="1" s="1"/>
  <c r="L14" i="1"/>
  <c r="M13" i="1"/>
  <c r="L13" i="1"/>
  <c r="M10" i="1"/>
  <c r="N10" i="1" s="1"/>
  <c r="L10" i="1"/>
  <c r="M9" i="1"/>
  <c r="N9" i="1" s="1"/>
  <c r="L9" i="1"/>
  <c r="M8" i="1"/>
  <c r="N8" i="1" s="1"/>
  <c r="L8" i="1"/>
  <c r="M7" i="1"/>
  <c r="N7" i="1" s="1"/>
  <c r="L7" i="1"/>
  <c r="M6" i="1"/>
  <c r="N6" i="1" s="1"/>
  <c r="L6" i="1"/>
  <c r="M5" i="1"/>
  <c r="L5" i="1"/>
  <c r="M43" i="1" l="1"/>
  <c r="N30" i="1"/>
  <c r="M11" i="1"/>
  <c r="N37" i="1"/>
  <c r="N39" i="1"/>
  <c r="N43" i="1" s="1"/>
  <c r="M23" i="1"/>
  <c r="M37" i="1"/>
  <c r="M30" i="1"/>
  <c r="N5" i="1"/>
  <c r="N11" i="1" s="1"/>
  <c r="N13" i="1"/>
  <c r="N23" i="1" s="1"/>
</calcChain>
</file>

<file path=xl/sharedStrings.xml><?xml version="1.0" encoding="utf-8"?>
<sst xmlns="http://schemas.openxmlformats.org/spreadsheetml/2006/main" count="194" uniqueCount="80">
  <si>
    <t>L.p.</t>
  </si>
  <si>
    <t>Nazwa materiału, środka</t>
  </si>
  <si>
    <t>Postać</t>
  </si>
  <si>
    <t>Dawka</t>
  </si>
  <si>
    <t>Ilość w op.</t>
  </si>
  <si>
    <t>J.m. w op.</t>
  </si>
  <si>
    <t>Ilość na 12 m-cy</t>
  </si>
  <si>
    <t>J.m.</t>
  </si>
  <si>
    <t>Ilość oferowanych opakowań handlowych</t>
  </si>
  <si>
    <t>Cena netto opakowania handlowego</t>
  </si>
  <si>
    <t>% VAT</t>
  </si>
  <si>
    <t>Cena brutto opakowania handlowego</t>
  </si>
  <si>
    <t>Wartość netto</t>
  </si>
  <si>
    <t>Wartość brutto</t>
  </si>
  <si>
    <t>Nazwa handlowa</t>
  </si>
  <si>
    <t>Numer katalogowy</t>
  </si>
  <si>
    <t>Producent</t>
  </si>
  <si>
    <t>Ilość sztuk w opakowaniu handlowym</t>
  </si>
  <si>
    <r>
      <rPr>
        <b/>
        <sz val="8"/>
        <rFont val="Arial Narrow"/>
        <family val="2"/>
        <charset val="238"/>
      </rPr>
      <t>Cena urzędowa hurtowa brutto (jeśli
dotyczy)</t>
    </r>
  </si>
  <si>
    <t>EAN</t>
  </si>
  <si>
    <t>Uwagi</t>
  </si>
  <si>
    <t>Wypełnia Wykonawca</t>
  </si>
  <si>
    <t>ZADANIE NR 1 - Opatrunki hydrożelowe</t>
  </si>
  <si>
    <t>Przezroczysty opatrunek hydrożelowy z naturalnych i syntetycznych polimerów, o grubości hydrożelu ok.3,5mm i zwartości wody ponad 90%, do stosowania w leczeniu ran, typu Aqua-Gel.</t>
  </si>
  <si>
    <t>Opatr.</t>
  </si>
  <si>
    <t>6cm x 12cm</t>
  </si>
  <si>
    <t>szt.</t>
  </si>
  <si>
    <t>op.</t>
  </si>
  <si>
    <t>Przezroczysty opatrunek hydrożelowy z naturalnych i syntetycznych polimerów o grubości hydrożelu ok.3,5mm i zwartości wody ponad 90%, do stosowania w leczeniu ran, typu Aqua-Gel.</t>
  </si>
  <si>
    <t>10cm x 12cm</t>
  </si>
  <si>
    <t>12cm x 24cm</t>
  </si>
  <si>
    <t>Opatrunek hydrożelowy z naturalnych i syntetycznych polimerów: poliwinylopirolidonu, glikolu polietylenowego, agaru usieciowanego za pomocą wiązki elektronów, przepuszczalny dla powietrza, biozgodny typu BurnTec.</t>
  </si>
  <si>
    <t>na twarz 25cm x 25cm</t>
  </si>
  <si>
    <t>szt</t>
  </si>
  <si>
    <t>10cm x 10cm</t>
  </si>
  <si>
    <t>20cm x 20cm</t>
  </si>
  <si>
    <t>Razem</t>
  </si>
  <si>
    <t>ZADANIE NR 2 - Opatrunki lipidokoloidowe</t>
  </si>
  <si>
    <t>Samoprzylepny opatrunek z warstwą lipido-koloidową (TLC), pianką poliuretanową i wodoodporną cienką warstwą zewnetrzną z silikonowym przylepcem na brzegach, profilowany na kość krzyżową, miękki.</t>
  </si>
  <si>
    <t>Opatrunek wykonany w technologii lipido-koloidowej (TLC), impregnowany solami srebra.</t>
  </si>
  <si>
    <t>Opatrunek z warstwą lipido-koloidową (TLC) i wysokochłonnymi włóknami poliakrylanu o właściwościach hydro-oczyszczających.</t>
  </si>
  <si>
    <t>15cm x 15cm</t>
  </si>
  <si>
    <t>Opatrunek z warstwą lipido-koloidową (TLC) impregnowaną srebrem i wysokochłonnymi włóknami poliakrylanu o właściwościach hydro- oczyszczających.</t>
  </si>
  <si>
    <t>6cm x 6cm</t>
  </si>
  <si>
    <t>Opatrunek w postaci taśmy z wysokochłonnych włókien poliakrylanu.</t>
  </si>
  <si>
    <t>40cm x 5cm</t>
  </si>
  <si>
    <t>Opatrunek z warstwą lipido-koloidową (TLC) zawierającą  cząsteczki nanooligosacharydów (TLC-NOSF) i wysokochłonnymi włóknami poliakrylanu o właściwościach hydro-oczyszczających.</t>
  </si>
  <si>
    <t>Samoprzylepny opatrunek z warstwą lipido-koloidową (TLC) zawierającą cząsteczki nanooligosacharydów (TLC-NOSF), wysokochłonnymi włóknami poliakrylanu o właściwościach hydro-oczyszczających, warstwą pianki poliuretanowej i wodoodporną, paroprzepuszczalną warstwą zewnętrzną, z silikonowym przylepcem na brzegach.</t>
  </si>
  <si>
    <t>12cm x 12cm</t>
  </si>
  <si>
    <t>Opatrunek z siatki poliestrowej, wykonany w technologii lipido-koloidowej (TLC), zawierający cząsteczki nanooligosacharydów (TLC-NOSF), elastyczny, stanowiący warstwę kontaktową.</t>
  </si>
  <si>
    <t>ZADANIE NR 3 - Opatrunki hydrowłókniste z jonami srebra</t>
  </si>
  <si>
    <t>Opatrunek hydrowłóknisty przeciwbakteryjny, nawilżający z jonami srebra.</t>
  </si>
  <si>
    <t>5cm x 5cm (tolerancja +/- 10%)</t>
  </si>
  <si>
    <t>Opatrunek hydrowłóknisty przeciwbakteryjny, nawilżający z jonami srebra i substancjami zwalczającymi biofilm.</t>
  </si>
  <si>
    <t>10cm x 10cm (tolerancja +/- 10%)</t>
  </si>
  <si>
    <r>
      <rPr>
        <sz val="8"/>
        <rFont val="Arial Narrow"/>
        <family val="2"/>
        <charset val="238"/>
      </rPr>
      <t>Elastyczny, sterylny, hydrowłóknisty opatrunek do ran pooperacyjnych ze
srebrem.</t>
    </r>
  </si>
  <si>
    <t>9cm x 25cm (tolerancja +/- 10%)</t>
  </si>
  <si>
    <t>Opatrunek hydrowłóknisty,wykonany w technologii Hydrofiber</t>
  </si>
  <si>
    <t>ZADANIE NR 4 - Opatrunki samoprzylepne pooperacyjne</t>
  </si>
  <si>
    <t>Opatrunek samoprzylepny pooperacyjny, włókninowy, hipoalergiczny, jałowy, z warstwą chłonną.</t>
  </si>
  <si>
    <t>10cm x 8cm (tolerancja +/- 10%)</t>
  </si>
  <si>
    <t>15cm x 8cm (tolerancja +/- 10%)</t>
  </si>
  <si>
    <t>20cm x 10cm (tolerancja +/- 10%)</t>
  </si>
  <si>
    <t>Opatrunek samoprzylepny pooperacyjny włókninowy, hipoalergiczny, jałowy, z warstwą chłonną.</t>
  </si>
  <si>
    <t>25cm x 10cm (tolerancja +/- 10%)</t>
  </si>
  <si>
    <t>35cm x 10cm (tolerancja +/- 10%)</t>
  </si>
  <si>
    <t>ZADANIE NR 5 - Opatrunki hydroaktywne i poliuretanowe</t>
  </si>
  <si>
    <t>Opatrunek hydroaktywny z mechanizmem płucząco-absorpcyjnym do aktywnego oczyszczania ran, okrągły.</t>
  </si>
  <si>
    <t>średnica 4cm</t>
  </si>
  <si>
    <t>Opatrunek hydroaktywny z mechanizmem płucząco-absorpcyjnym do aktywnego oczyszczania ran, przeznaczony do ran głębokich.</t>
  </si>
  <si>
    <t>7,5cm x 7,5cm
 (tolerancja +/- 10%)</t>
  </si>
  <si>
    <t>Opatrunek poliuretanowy przezroczysty, paroprzepuszczalny, hipoalergiczny, samoprzylepny, z ramką na hipoalergiczny klej.</t>
  </si>
  <si>
    <t>10cm x 15cm (tolerancja +/- 10%)</t>
  </si>
  <si>
    <t>12cm x 25cm (tolerancja +/- 10%)</t>
  </si>
  <si>
    <t>ZADANIE NR 6 - Opatrunek z jodopowidonem</t>
  </si>
  <si>
    <t>Opatrunek  z  włókien  wiskozowych,  impregnowanych  glikolem polietylenowym,       nieprzywierający, zawierajacy 10% jodopowidonu.</t>
  </si>
  <si>
    <t>9,5cm x 9,5cm</t>
  </si>
  <si>
    <t>ZADANIE NR 7 - Opatrunki poliuretanowe</t>
  </si>
  <si>
    <t>10cm x 12cm (tolerancja +/- 10%)</t>
  </si>
  <si>
    <t>* Zamawiający dopuszcza możliwość zmiany w zakresie ilości sztuk w opakowaniu, w takim wypadku wykonawca zobowiązany jest do zaznaczenia zmiany w kolumnie "Uwagi"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</si>
</sst>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.000"/>
    <numFmt numFmtId="166" formatCode="00000000000000"/>
  </numFmts>
  <fonts count="31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8"/>
      <name val="Arial Narrow"/>
      <family val="2"/>
      <charset val="238"/>
    </font>
    <font>
      <sz val="8"/>
      <color rgb="FF000000"/>
      <name val="Arial Narrow"/>
      <family val="2"/>
      <charset val="238"/>
    </font>
    <font>
      <sz val="8"/>
      <name val="Arial CE"/>
      <charset val="238"/>
    </font>
    <font>
      <b/>
      <i/>
      <sz val="8"/>
      <name val="Arial Narrow"/>
      <family val="2"/>
      <charset val="238"/>
    </font>
    <font>
      <sz val="8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sz val="10"/>
      <name val="Arial"/>
      <family val="2"/>
      <charset val="238"/>
    </font>
    <font>
      <sz val="8"/>
      <color rgb="FF303030"/>
      <name val="Arial Narrow"/>
      <family val="2"/>
      <charset val="238"/>
    </font>
    <font>
      <i/>
      <sz val="8"/>
      <color theme="1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6"/>
      <name val="Arial"/>
      <family val="2"/>
      <charset val="238"/>
    </font>
    <font>
      <sz val="10"/>
      <name val="MS Sans Serif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EBF0DE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03">
    <xf numFmtId="0" fontId="0" fillId="0" borderId="0"/>
    <xf numFmtId="0" fontId="9" fillId="0" borderId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3" borderId="0" applyNumberFormat="0" applyBorder="0" applyAlignment="0" applyProtection="0"/>
    <xf numFmtId="0" fontId="14" fillId="11" borderId="9" applyNumberFormat="0" applyAlignment="0" applyProtection="0"/>
    <xf numFmtId="0" fontId="15" fillId="24" borderId="10" applyNumberFormat="0" applyAlignment="0" applyProtection="0"/>
    <xf numFmtId="0" fontId="16" fillId="8" borderId="0" applyNumberFormat="0" applyBorder="0" applyAlignment="0" applyProtection="0"/>
    <xf numFmtId="164" fontId="9" fillId="0" borderId="0" applyFill="0" applyBorder="0" applyAlignment="0" applyProtection="0"/>
    <xf numFmtId="164" fontId="2" fillId="0" borderId="0" applyFont="0" applyFill="0" applyBorder="0" applyAlignment="0" applyProtection="0"/>
    <xf numFmtId="0" fontId="17" fillId="0" borderId="11" applyNumberFormat="0" applyFill="0" applyAlignment="0" applyProtection="0"/>
    <xf numFmtId="0" fontId="18" fillId="25" borderId="12" applyNumberFormat="0" applyAlignment="0" applyProtection="0"/>
    <xf numFmtId="0" fontId="19" fillId="0" borderId="13" applyNumberFormat="0" applyFill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1" fillId="0" borderId="0" applyNumberFormat="0" applyFill="0" applyBorder="0" applyAlignment="0" applyProtection="0"/>
    <xf numFmtId="0" fontId="22" fillId="26" borderId="0" applyNumberFormat="0" applyBorder="0" applyAlignment="0" applyProtection="0"/>
    <xf numFmtId="0" fontId="2" fillId="0" borderId="0"/>
    <xf numFmtId="0" fontId="23" fillId="0" borderId="4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25" fillId="24" borderId="9" applyNumberFormat="0" applyAlignment="0" applyProtection="0"/>
    <xf numFmtId="9" fontId="23" fillId="0" borderId="0" applyFont="0" applyFill="0" applyBorder="0" applyAlignment="0" applyProtection="0"/>
    <xf numFmtId="0" fontId="26" fillId="0" borderId="16" applyNumberFormat="0" applyFill="0" applyAlignment="0" applyProtection="0"/>
    <xf numFmtId="0" fontId="23" fillId="0" borderId="4">
      <alignment vertical="center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" fillId="27" borderId="17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ill="0" applyBorder="0" applyAlignment="0" applyProtection="0"/>
    <xf numFmtId="44" fontId="9" fillId="0" borderId="0" applyFill="0" applyBorder="0" applyAlignment="0" applyProtection="0"/>
    <xf numFmtId="44" fontId="9" fillId="0" borderId="0" applyFill="0" applyBorder="0" applyAlignment="0" applyProtection="0"/>
    <xf numFmtId="0" fontId="30" fillId="7" borderId="0" applyNumberFormat="0" applyBorder="0" applyAlignment="0" applyProtection="0"/>
  </cellStyleXfs>
  <cellXfs count="119">
    <xf numFmtId="0" fontId="0" fillId="0" borderId="0" xfId="0"/>
    <xf numFmtId="0" fontId="5" fillId="0" borderId="0" xfId="0" applyFont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" fontId="4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shrinkToFit="1"/>
    </xf>
    <xf numFmtId="4" fontId="4" fillId="0" borderId="2" xfId="0" applyNumberFormat="1" applyFont="1" applyBorder="1" applyAlignment="1">
      <alignment horizontal="right" vertical="center" shrinkToFit="1"/>
    </xf>
    <xf numFmtId="9" fontId="4" fillId="0" borderId="2" xfId="0" applyNumberFormat="1" applyFont="1" applyBorder="1" applyAlignment="1">
      <alignment horizontal="center" vertical="center" shrinkToFit="1"/>
    </xf>
    <xf numFmtId="2" fontId="4" fillId="0" borderId="2" xfId="1" applyNumberFormat="1" applyFont="1" applyBorder="1" applyAlignment="1">
      <alignment horizontal="right" vertical="center" shrinkToFit="1"/>
    </xf>
    <xf numFmtId="4" fontId="4" fillId="0" borderId="2" xfId="1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shrinkToFit="1"/>
    </xf>
    <xf numFmtId="1" fontId="4" fillId="0" borderId="4" xfId="0" applyNumberFormat="1" applyFont="1" applyBorder="1" applyAlignment="1">
      <alignment horizontal="center" vertical="center" shrinkToFit="1"/>
    </xf>
    <xf numFmtId="4" fontId="7" fillId="0" borderId="4" xfId="0" applyNumberFormat="1" applyFont="1" applyBorder="1" applyAlignment="1">
      <alignment horizontal="right" vertical="center" wrapText="1"/>
    </xf>
    <xf numFmtId="9" fontId="4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right" vertical="center" shrinkToFit="1"/>
    </xf>
    <xf numFmtId="9" fontId="7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7" fillId="5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wrapText="1"/>
    </xf>
    <xf numFmtId="49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" fontId="4" fillId="0" borderId="5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9" fontId="4" fillId="0" borderId="5" xfId="0" applyNumberFormat="1" applyFont="1" applyBorder="1" applyAlignment="1">
      <alignment horizontal="center" vertical="center" shrinkToFit="1"/>
    </xf>
    <xf numFmtId="2" fontId="4" fillId="0" borderId="5" xfId="1" applyNumberFormat="1" applyFont="1" applyBorder="1" applyAlignment="1">
      <alignment horizontal="right" vertical="center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0" borderId="5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shrinkToFit="1"/>
    </xf>
    <xf numFmtId="3" fontId="8" fillId="0" borderId="4" xfId="0" applyNumberFormat="1" applyFont="1" applyBorder="1" applyAlignment="1">
      <alignment horizontal="center" vertical="center" shrinkToFit="1"/>
    </xf>
    <xf numFmtId="1" fontId="8" fillId="2" borderId="4" xfId="0" applyNumberFormat="1" applyFont="1" applyFill="1" applyBorder="1" applyAlignment="1">
      <alignment horizontal="center" vertical="center" shrinkToFit="1"/>
    </xf>
    <xf numFmtId="49" fontId="8" fillId="2" borderId="4" xfId="0" applyNumberFormat="1" applyFont="1" applyFill="1" applyBorder="1" applyAlignment="1">
      <alignment horizontal="right" vertical="center" shrinkToFi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2" fontId="4" fillId="0" borderId="4" xfId="1" applyNumberFormat="1" applyFont="1" applyBorder="1" applyAlignment="1">
      <alignment horizontal="right" vertical="center" shrinkToFit="1"/>
    </xf>
    <xf numFmtId="4" fontId="4" fillId="0" borderId="4" xfId="1" applyNumberFormat="1" applyFont="1" applyBorder="1" applyAlignment="1">
      <alignment horizontal="right" vertical="center" shrinkToFit="1"/>
    </xf>
    <xf numFmtId="4" fontId="8" fillId="0" borderId="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right" vertical="center" shrinkToFit="1"/>
    </xf>
    <xf numFmtId="4" fontId="3" fillId="0" borderId="4" xfId="0" applyNumberFormat="1" applyFont="1" applyBorder="1" applyAlignment="1">
      <alignment horizontal="righ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1" fontId="4" fillId="0" borderId="21" xfId="0" applyNumberFormat="1" applyFont="1" applyBorder="1" applyAlignment="1">
      <alignment horizontal="center" vertical="center" shrinkToFit="1"/>
    </xf>
    <xf numFmtId="3" fontId="7" fillId="0" borderId="21" xfId="0" applyNumberFormat="1" applyFont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right" vertical="center" shrinkToFit="1"/>
    </xf>
    <xf numFmtId="9" fontId="7" fillId="0" borderId="21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4" fontId="3" fillId="0" borderId="25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8" fillId="0" borderId="4" xfId="1" applyNumberFormat="1" applyFont="1" applyBorder="1" applyAlignment="1">
      <alignment horizontal="right" vertical="center" shrinkToFit="1"/>
    </xf>
    <xf numFmtId="166" fontId="4" fillId="0" borderId="4" xfId="0" applyNumberFormat="1" applyFont="1" applyBorder="1" applyAlignment="1">
      <alignment horizontal="center" vertical="center" shrinkToFit="1"/>
    </xf>
    <xf numFmtId="4" fontId="3" fillId="2" borderId="4" xfId="0" applyNumberFormat="1" applyFont="1" applyFill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18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24" xfId="0" applyFont="1" applyBorder="1" applyAlignment="1">
      <alignment horizontal="right" vertical="center" wrapText="1"/>
    </xf>
    <xf numFmtId="0" fontId="3" fillId="4" borderId="4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center" wrapText="1"/>
    </xf>
    <xf numFmtId="1" fontId="8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right" vertical="center" wrapText="1"/>
    </xf>
    <xf numFmtId="1" fontId="8" fillId="0" borderId="4" xfId="0" applyNumberFormat="1" applyFont="1" applyFill="1" applyBorder="1" applyAlignment="1">
      <alignment horizontal="center" vertical="center" shrinkToFit="1"/>
    </xf>
    <xf numFmtId="1" fontId="4" fillId="0" borderId="5" xfId="0" applyNumberFormat="1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center" shrinkToFit="1"/>
    </xf>
    <xf numFmtId="1" fontId="4" fillId="0" borderId="4" xfId="0" applyNumberFormat="1" applyFont="1" applyFill="1" applyBorder="1" applyAlignment="1">
      <alignment horizontal="center" vertical="center" shrinkToFit="1"/>
    </xf>
    <xf numFmtId="3" fontId="4" fillId="0" borderId="4" xfId="0" applyNumberFormat="1" applyFont="1" applyFill="1" applyBorder="1" applyAlignment="1">
      <alignment horizontal="center" vertical="center" shrinkToFit="1"/>
    </xf>
    <xf numFmtId="3" fontId="7" fillId="0" borderId="21" xfId="0" applyNumberFormat="1" applyFont="1" applyFill="1" applyBorder="1" applyAlignment="1">
      <alignment horizontal="center" vertical="center" wrapText="1"/>
    </xf>
    <xf numFmtId="3" fontId="7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0" fillId="0" borderId="0" xfId="0" applyFill="1"/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left"/>
    </xf>
  </cellXfs>
  <cellStyles count="103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Dziesiętny 3" xfId="30" xr:uid="{00000000-0005-0000-0000-00001C000000}"/>
    <cellStyle name="Komórka połączona 2" xfId="31" xr:uid="{00000000-0005-0000-0000-00001D000000}"/>
    <cellStyle name="Komórka zaznaczona 2" xfId="32" xr:uid="{00000000-0005-0000-0000-00001E000000}"/>
    <cellStyle name="Nagłówek 1 2" xfId="33" xr:uid="{00000000-0005-0000-0000-00001F000000}"/>
    <cellStyle name="Nagłówek 2 2" xfId="34" xr:uid="{00000000-0005-0000-0000-000020000000}"/>
    <cellStyle name="Nagłówek 3 2" xfId="35" xr:uid="{00000000-0005-0000-0000-000021000000}"/>
    <cellStyle name="Nagłówek 4 2" xfId="36" xr:uid="{00000000-0005-0000-0000-000022000000}"/>
    <cellStyle name="Neutralne 2" xfId="37" xr:uid="{00000000-0005-0000-0000-000023000000}"/>
    <cellStyle name="Normal 2" xfId="38" xr:uid="{00000000-0005-0000-0000-000024000000}"/>
    <cellStyle name="Normalny" xfId="0" builtinId="0"/>
    <cellStyle name="Normalny 10" xfId="39" xr:uid="{00000000-0005-0000-0000-000026000000}"/>
    <cellStyle name="Normalny 11" xfId="40" xr:uid="{00000000-0005-0000-0000-000027000000}"/>
    <cellStyle name="Normalny 11 2" xfId="41" xr:uid="{00000000-0005-0000-0000-000028000000}"/>
    <cellStyle name="Normalny 13" xfId="42" xr:uid="{00000000-0005-0000-0000-000029000000}"/>
    <cellStyle name="Normalny 13 2" xfId="43" xr:uid="{00000000-0005-0000-0000-00002A000000}"/>
    <cellStyle name="Normalny 18" xfId="44" xr:uid="{00000000-0005-0000-0000-00002B000000}"/>
    <cellStyle name="Normalny 18 2" xfId="45" xr:uid="{00000000-0005-0000-0000-00002C000000}"/>
    <cellStyle name="Normalny 19" xfId="46" xr:uid="{00000000-0005-0000-0000-00002D000000}"/>
    <cellStyle name="Normalny 19 2" xfId="47" xr:uid="{00000000-0005-0000-0000-00002E000000}"/>
    <cellStyle name="Normalny 2" xfId="1" xr:uid="{00000000-0005-0000-0000-00002F000000}"/>
    <cellStyle name="Normalny 2 2" xfId="48" xr:uid="{00000000-0005-0000-0000-000030000000}"/>
    <cellStyle name="Normalny 20" xfId="49" xr:uid="{00000000-0005-0000-0000-000031000000}"/>
    <cellStyle name="Normalny 20 2" xfId="50" xr:uid="{00000000-0005-0000-0000-000032000000}"/>
    <cellStyle name="Normalny 25" xfId="51" xr:uid="{00000000-0005-0000-0000-000033000000}"/>
    <cellStyle name="Normalny 25 2" xfId="52" xr:uid="{00000000-0005-0000-0000-000034000000}"/>
    <cellStyle name="Normalny 3" xfId="53" xr:uid="{00000000-0005-0000-0000-000035000000}"/>
    <cellStyle name="Normalny 3 2" xfId="54" xr:uid="{00000000-0005-0000-0000-000036000000}"/>
    <cellStyle name="Normalny 32" xfId="55" xr:uid="{00000000-0005-0000-0000-000037000000}"/>
    <cellStyle name="Normalny 32 2" xfId="56" xr:uid="{00000000-0005-0000-0000-000038000000}"/>
    <cellStyle name="Normalny 34" xfId="57" xr:uid="{00000000-0005-0000-0000-000039000000}"/>
    <cellStyle name="Normalny 34 2" xfId="58" xr:uid="{00000000-0005-0000-0000-00003A000000}"/>
    <cellStyle name="Normalny 35" xfId="59" xr:uid="{00000000-0005-0000-0000-00003B000000}"/>
    <cellStyle name="Normalny 35 2" xfId="60" xr:uid="{00000000-0005-0000-0000-00003C000000}"/>
    <cellStyle name="Normalny 36" xfId="61" xr:uid="{00000000-0005-0000-0000-00003D000000}"/>
    <cellStyle name="Normalny 4" xfId="62" xr:uid="{00000000-0005-0000-0000-00003E000000}"/>
    <cellStyle name="Normalny 5" xfId="63" xr:uid="{00000000-0005-0000-0000-00003F000000}"/>
    <cellStyle name="Normalny 6" xfId="64" xr:uid="{00000000-0005-0000-0000-000040000000}"/>
    <cellStyle name="Normalny 6 2" xfId="65" xr:uid="{00000000-0005-0000-0000-000041000000}"/>
    <cellStyle name="Normalny 66" xfId="66" xr:uid="{00000000-0005-0000-0000-000042000000}"/>
    <cellStyle name="Normalny 67" xfId="67" xr:uid="{00000000-0005-0000-0000-000043000000}"/>
    <cellStyle name="Normalny 68" xfId="68" xr:uid="{00000000-0005-0000-0000-000044000000}"/>
    <cellStyle name="Normalny 69" xfId="69" xr:uid="{00000000-0005-0000-0000-000045000000}"/>
    <cellStyle name="Normalny 7" xfId="70" xr:uid="{00000000-0005-0000-0000-000046000000}"/>
    <cellStyle name="Normalny 7 2" xfId="71" xr:uid="{00000000-0005-0000-0000-000047000000}"/>
    <cellStyle name="Normalny 70" xfId="72" xr:uid="{00000000-0005-0000-0000-000048000000}"/>
    <cellStyle name="Normalny 71" xfId="73" xr:uid="{00000000-0005-0000-0000-000049000000}"/>
    <cellStyle name="Normalny 72" xfId="74" xr:uid="{00000000-0005-0000-0000-00004A000000}"/>
    <cellStyle name="Normalny 73" xfId="75" xr:uid="{00000000-0005-0000-0000-00004B000000}"/>
    <cellStyle name="Normalny 74" xfId="76" xr:uid="{00000000-0005-0000-0000-00004C000000}"/>
    <cellStyle name="Normalny 75" xfId="77" xr:uid="{00000000-0005-0000-0000-00004D000000}"/>
    <cellStyle name="Normalny 8" xfId="78" xr:uid="{00000000-0005-0000-0000-00004E000000}"/>
    <cellStyle name="Normalny 8 2" xfId="79" xr:uid="{00000000-0005-0000-0000-00004F000000}"/>
    <cellStyle name="Normalny 84" xfId="80" xr:uid="{00000000-0005-0000-0000-000050000000}"/>
    <cellStyle name="Normalny 85" xfId="81" xr:uid="{00000000-0005-0000-0000-000051000000}"/>
    <cellStyle name="Normalny 86" xfId="82" xr:uid="{00000000-0005-0000-0000-000052000000}"/>
    <cellStyle name="Normalny 9" xfId="83" xr:uid="{00000000-0005-0000-0000-000053000000}"/>
    <cellStyle name="Normalny 9 2" xfId="84" xr:uid="{00000000-0005-0000-0000-000054000000}"/>
    <cellStyle name="Normalny 97" xfId="85" xr:uid="{00000000-0005-0000-0000-000055000000}"/>
    <cellStyle name="Obliczenia 2" xfId="86" xr:uid="{00000000-0005-0000-0000-000056000000}"/>
    <cellStyle name="Procentowy 2" xfId="87" xr:uid="{00000000-0005-0000-0000-000057000000}"/>
    <cellStyle name="Suma 2" xfId="88" xr:uid="{00000000-0005-0000-0000-000058000000}"/>
    <cellStyle name="suma miedzy" xfId="89" xr:uid="{00000000-0005-0000-0000-000059000000}"/>
    <cellStyle name="Tekst objaśnienia 2" xfId="90" xr:uid="{00000000-0005-0000-0000-00005A000000}"/>
    <cellStyle name="Tekst ostrzeżenia 2" xfId="91" xr:uid="{00000000-0005-0000-0000-00005B000000}"/>
    <cellStyle name="Tytuł 2" xfId="92" xr:uid="{00000000-0005-0000-0000-00005C000000}"/>
    <cellStyle name="Uwaga 2" xfId="93" xr:uid="{00000000-0005-0000-0000-00005D000000}"/>
    <cellStyle name="Walutowy 2" xfId="94" xr:uid="{00000000-0005-0000-0000-00005E000000}"/>
    <cellStyle name="Walutowy 2 2" xfId="95" xr:uid="{00000000-0005-0000-0000-00005F000000}"/>
    <cellStyle name="Walutowy 2 2 2" xfId="96" xr:uid="{00000000-0005-0000-0000-000060000000}"/>
    <cellStyle name="Walutowy 2 3" xfId="97" xr:uid="{00000000-0005-0000-0000-000061000000}"/>
    <cellStyle name="Walutowy 2 4" xfId="98" xr:uid="{00000000-0005-0000-0000-000062000000}"/>
    <cellStyle name="Walutowy 3" xfId="99" xr:uid="{00000000-0005-0000-0000-000063000000}"/>
    <cellStyle name="Walutowy 4" xfId="100" xr:uid="{00000000-0005-0000-0000-000064000000}"/>
    <cellStyle name="Walutowy 5" xfId="101" xr:uid="{00000000-0005-0000-0000-000065000000}"/>
    <cellStyle name="Złe 2" xfId="102" xr:uid="{00000000-0005-0000-0000-00006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0"/>
  <sheetViews>
    <sheetView tabSelected="1" topLeftCell="C1" zoomScale="140" zoomScaleNormal="140" workbookViewId="0">
      <selection activeCell="R8" sqref="R8"/>
    </sheetView>
  </sheetViews>
  <sheetFormatPr defaultRowHeight="12.75"/>
  <cols>
    <col min="1" max="1" width="3.5703125" bestFit="1" customWidth="1"/>
    <col min="2" max="2" width="51.7109375" bestFit="1" customWidth="1"/>
    <col min="3" max="3" width="9.7109375" bestFit="1" customWidth="1"/>
    <col min="4" max="4" width="9.140625" style="39"/>
    <col min="5" max="5" width="8.140625" bestFit="1" customWidth="1"/>
    <col min="6" max="6" width="8.5703125" style="40" bestFit="1" customWidth="1"/>
    <col min="7" max="7" width="8" style="41" bestFit="1" customWidth="1"/>
    <col min="8" max="8" width="3.85546875" style="39" bestFit="1" customWidth="1"/>
    <col min="9" max="9" width="9.85546875" style="110" customWidth="1"/>
    <col min="10" max="10" width="9" style="42" bestFit="1" customWidth="1"/>
    <col min="11" max="11" width="5.140625" bestFit="1" customWidth="1"/>
    <col min="12" max="12" width="9" bestFit="1" customWidth="1"/>
    <col min="13" max="13" width="10.42578125" bestFit="1" customWidth="1"/>
    <col min="14" max="14" width="9" bestFit="1" customWidth="1"/>
    <col min="15" max="15" width="9.140625" style="39"/>
    <col min="16" max="16" width="8.7109375" bestFit="1" customWidth="1"/>
    <col min="17" max="17" width="8.85546875" bestFit="1" customWidth="1"/>
    <col min="18" max="18" width="8.85546875" style="110" bestFit="1" customWidth="1"/>
    <col min="19" max="19" width="8.5703125" bestFit="1" customWidth="1"/>
    <col min="20" max="20" width="12.140625" bestFit="1" customWidth="1"/>
    <col min="21" max="21" width="5" bestFit="1" customWidth="1"/>
  </cols>
  <sheetData>
    <row r="1" spans="1:21" s="1" customFormat="1" ht="63.75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89" t="s">
        <v>5</v>
      </c>
      <c r="G1" s="90" t="s">
        <v>6</v>
      </c>
      <c r="H1" s="89" t="s">
        <v>7</v>
      </c>
      <c r="I1" s="54" t="s">
        <v>8</v>
      </c>
      <c r="J1" s="86" t="s">
        <v>9</v>
      </c>
      <c r="K1" s="54" t="s">
        <v>10</v>
      </c>
      <c r="L1" s="54" t="s">
        <v>11</v>
      </c>
      <c r="M1" s="54" t="s">
        <v>12</v>
      </c>
      <c r="N1" s="54" t="s">
        <v>13</v>
      </c>
      <c r="O1" s="54" t="s">
        <v>14</v>
      </c>
      <c r="P1" s="54" t="s">
        <v>15</v>
      </c>
      <c r="Q1" s="54" t="s">
        <v>16</v>
      </c>
      <c r="R1" s="54" t="s">
        <v>17</v>
      </c>
      <c r="S1" s="55" t="s">
        <v>18</v>
      </c>
      <c r="T1" s="54" t="s">
        <v>19</v>
      </c>
      <c r="U1" s="54" t="s">
        <v>20</v>
      </c>
    </row>
    <row r="2" spans="1:21" s="3" customFormat="1">
      <c r="A2" s="89"/>
      <c r="B2" s="89"/>
      <c r="C2" s="89"/>
      <c r="D2" s="89"/>
      <c r="E2" s="89"/>
      <c r="F2" s="89"/>
      <c r="G2" s="90"/>
      <c r="H2" s="89"/>
      <c r="I2" s="91" t="s">
        <v>21</v>
      </c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</row>
    <row r="3" spans="1:21" s="1" customFormat="1">
      <c r="A3" s="56">
        <v>1</v>
      </c>
      <c r="B3" s="56">
        <v>2</v>
      </c>
      <c r="C3" s="56">
        <v>3</v>
      </c>
      <c r="D3" s="56">
        <v>4</v>
      </c>
      <c r="E3" s="56">
        <v>5</v>
      </c>
      <c r="F3" s="56">
        <v>6</v>
      </c>
      <c r="G3" s="57">
        <v>7</v>
      </c>
      <c r="H3" s="56">
        <v>8</v>
      </c>
      <c r="I3" s="58">
        <v>9</v>
      </c>
      <c r="J3" s="59">
        <v>10</v>
      </c>
      <c r="K3" s="58">
        <v>11</v>
      </c>
      <c r="L3" s="58">
        <v>12</v>
      </c>
      <c r="M3" s="58">
        <v>13</v>
      </c>
      <c r="N3" s="58">
        <v>14</v>
      </c>
      <c r="O3" s="58">
        <v>15</v>
      </c>
      <c r="P3" s="58">
        <v>16</v>
      </c>
      <c r="Q3" s="58">
        <v>17</v>
      </c>
      <c r="R3" s="58">
        <v>18</v>
      </c>
      <c r="S3" s="58">
        <v>19</v>
      </c>
      <c r="T3" s="58">
        <v>20</v>
      </c>
      <c r="U3" s="58">
        <v>21</v>
      </c>
    </row>
    <row r="4" spans="1:21" s="3" customFormat="1">
      <c r="A4" s="88" t="s">
        <v>22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</row>
    <row r="5" spans="1:21" s="3" customFormat="1" ht="38.25">
      <c r="A5" s="43">
        <v>1</v>
      </c>
      <c r="B5" s="44" t="s">
        <v>23</v>
      </c>
      <c r="C5" s="45" t="s">
        <v>24</v>
      </c>
      <c r="D5" s="45" t="s">
        <v>25</v>
      </c>
      <c r="E5" s="43">
        <v>5</v>
      </c>
      <c r="F5" s="45" t="s">
        <v>26</v>
      </c>
      <c r="G5" s="46">
        <v>32</v>
      </c>
      <c r="H5" s="45" t="s">
        <v>27</v>
      </c>
      <c r="I5" s="103"/>
      <c r="J5" s="47">
        <v>0</v>
      </c>
      <c r="K5" s="48">
        <v>0.08</v>
      </c>
      <c r="L5" s="49">
        <f>J5*(1+K5)</f>
        <v>0</v>
      </c>
      <c r="M5" s="50">
        <f>I5*J5</f>
        <v>0</v>
      </c>
      <c r="N5" s="50">
        <f>M5*(1+K5)</f>
        <v>0</v>
      </c>
      <c r="O5" s="51"/>
      <c r="P5" s="44"/>
      <c r="Q5" s="45"/>
      <c r="R5" s="111"/>
      <c r="S5" s="52"/>
      <c r="T5" s="60"/>
      <c r="U5" s="15"/>
    </row>
    <row r="6" spans="1:21" s="3" customFormat="1" ht="38.25">
      <c r="A6" s="4">
        <v>2</v>
      </c>
      <c r="B6" s="5" t="s">
        <v>28</v>
      </c>
      <c r="C6" s="6" t="s">
        <v>24</v>
      </c>
      <c r="D6" s="6" t="s">
        <v>29</v>
      </c>
      <c r="E6" s="4">
        <v>5</v>
      </c>
      <c r="F6" s="6" t="s">
        <v>26</v>
      </c>
      <c r="G6" s="7">
        <v>28</v>
      </c>
      <c r="H6" s="6" t="s">
        <v>27</v>
      </c>
      <c r="I6" s="104"/>
      <c r="J6" s="8">
        <v>0</v>
      </c>
      <c r="K6" s="9">
        <v>0.08</v>
      </c>
      <c r="L6" s="10">
        <f t="shared" ref="L6:L10" si="0">J6*(1+K6)</f>
        <v>0</v>
      </c>
      <c r="M6" s="11">
        <f t="shared" ref="M6:M10" si="1">I6*J6</f>
        <v>0</v>
      </c>
      <c r="N6" s="11">
        <f t="shared" ref="N6:N10" si="2">M6*(1+K6)</f>
        <v>0</v>
      </c>
      <c r="O6" s="12"/>
      <c r="P6" s="5"/>
      <c r="Q6" s="6"/>
      <c r="R6" s="112"/>
      <c r="S6" s="13"/>
      <c r="T6" s="61"/>
      <c r="U6" s="15"/>
    </row>
    <row r="7" spans="1:21" s="3" customFormat="1" ht="38.25">
      <c r="A7" s="4">
        <v>3</v>
      </c>
      <c r="B7" s="5" t="s">
        <v>28</v>
      </c>
      <c r="C7" s="6" t="s">
        <v>24</v>
      </c>
      <c r="D7" s="6" t="s">
        <v>30</v>
      </c>
      <c r="E7" s="4">
        <v>5</v>
      </c>
      <c r="F7" s="6" t="s">
        <v>26</v>
      </c>
      <c r="G7" s="7">
        <v>10</v>
      </c>
      <c r="H7" s="6" t="s">
        <v>27</v>
      </c>
      <c r="I7" s="104"/>
      <c r="J7" s="8">
        <v>0</v>
      </c>
      <c r="K7" s="9">
        <v>0.08</v>
      </c>
      <c r="L7" s="10">
        <f t="shared" si="0"/>
        <v>0</v>
      </c>
      <c r="M7" s="11">
        <f t="shared" si="1"/>
        <v>0</v>
      </c>
      <c r="N7" s="11">
        <f t="shared" si="2"/>
        <v>0</v>
      </c>
      <c r="O7" s="12"/>
      <c r="P7" s="5"/>
      <c r="Q7" s="6"/>
      <c r="R7" s="112"/>
      <c r="S7" s="13"/>
      <c r="T7" s="61"/>
      <c r="U7" s="15"/>
    </row>
    <row r="8" spans="1:21" s="3" customFormat="1" ht="38.25">
      <c r="A8" s="4">
        <v>4</v>
      </c>
      <c r="B8" s="5" t="s">
        <v>31</v>
      </c>
      <c r="C8" s="6" t="s">
        <v>24</v>
      </c>
      <c r="D8" s="6" t="s">
        <v>32</v>
      </c>
      <c r="E8" s="4">
        <v>1</v>
      </c>
      <c r="F8" s="6" t="s">
        <v>33</v>
      </c>
      <c r="G8" s="7">
        <v>10</v>
      </c>
      <c r="H8" s="6" t="s">
        <v>26</v>
      </c>
      <c r="I8" s="104"/>
      <c r="J8" s="8">
        <v>0</v>
      </c>
      <c r="K8" s="9">
        <v>0.08</v>
      </c>
      <c r="L8" s="10">
        <f t="shared" si="0"/>
        <v>0</v>
      </c>
      <c r="M8" s="11">
        <f t="shared" si="1"/>
        <v>0</v>
      </c>
      <c r="N8" s="11">
        <f t="shared" si="2"/>
        <v>0</v>
      </c>
      <c r="O8" s="6"/>
      <c r="P8" s="5"/>
      <c r="Q8" s="6"/>
      <c r="R8" s="112"/>
      <c r="S8" s="6"/>
      <c r="T8" s="61"/>
      <c r="U8" s="15"/>
    </row>
    <row r="9" spans="1:21" s="3" customFormat="1" ht="38.25">
      <c r="A9" s="4">
        <v>5</v>
      </c>
      <c r="B9" s="5" t="s">
        <v>31</v>
      </c>
      <c r="C9" s="6" t="s">
        <v>24</v>
      </c>
      <c r="D9" s="6" t="s">
        <v>34</v>
      </c>
      <c r="E9" s="4">
        <v>1</v>
      </c>
      <c r="F9" s="6" t="s">
        <v>33</v>
      </c>
      <c r="G9" s="7">
        <v>10</v>
      </c>
      <c r="H9" s="6" t="s">
        <v>26</v>
      </c>
      <c r="I9" s="104"/>
      <c r="J9" s="8">
        <v>0</v>
      </c>
      <c r="K9" s="9">
        <v>0.08</v>
      </c>
      <c r="L9" s="10">
        <f t="shared" si="0"/>
        <v>0</v>
      </c>
      <c r="M9" s="11">
        <f t="shared" si="1"/>
        <v>0</v>
      </c>
      <c r="N9" s="11">
        <f t="shared" si="2"/>
        <v>0</v>
      </c>
      <c r="O9" s="6"/>
      <c r="P9" s="5"/>
      <c r="Q9" s="6"/>
      <c r="R9" s="112"/>
      <c r="S9" s="6"/>
      <c r="T9" s="61"/>
      <c r="U9" s="15"/>
    </row>
    <row r="10" spans="1:21" s="3" customFormat="1" ht="38.25">
      <c r="A10" s="4">
        <v>6</v>
      </c>
      <c r="B10" s="5" t="s">
        <v>31</v>
      </c>
      <c r="C10" s="6" t="s">
        <v>24</v>
      </c>
      <c r="D10" s="6" t="s">
        <v>35</v>
      </c>
      <c r="E10" s="4">
        <v>1</v>
      </c>
      <c r="F10" s="6" t="s">
        <v>33</v>
      </c>
      <c r="G10" s="7">
        <v>20</v>
      </c>
      <c r="H10" s="6" t="s">
        <v>26</v>
      </c>
      <c r="I10" s="104"/>
      <c r="J10" s="8">
        <v>0</v>
      </c>
      <c r="K10" s="9">
        <v>0.08</v>
      </c>
      <c r="L10" s="10">
        <f t="shared" si="0"/>
        <v>0</v>
      </c>
      <c r="M10" s="11">
        <f t="shared" si="1"/>
        <v>0</v>
      </c>
      <c r="N10" s="11">
        <f t="shared" si="2"/>
        <v>0</v>
      </c>
      <c r="O10" s="6"/>
      <c r="P10" s="5"/>
      <c r="Q10" s="6"/>
      <c r="R10" s="112"/>
      <c r="S10" s="6"/>
      <c r="T10" s="61"/>
      <c r="U10" s="15"/>
    </row>
    <row r="11" spans="1:21" s="3" customFormat="1" ht="20.100000000000001" customHeight="1">
      <c r="A11" s="92" t="s">
        <v>36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4"/>
      <c r="M11" s="62">
        <f>SUM(M5:M10)</f>
        <v>0</v>
      </c>
      <c r="N11" s="62">
        <f>SUM(N5:N10)</f>
        <v>0</v>
      </c>
      <c r="O11" s="63"/>
      <c r="P11" s="14"/>
      <c r="Q11" s="14"/>
      <c r="R11" s="113"/>
      <c r="S11" s="14"/>
      <c r="T11" s="64"/>
      <c r="U11" s="65"/>
    </row>
    <row r="12" spans="1:21" s="3" customFormat="1">
      <c r="A12" s="88" t="s">
        <v>37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</row>
    <row r="13" spans="1:21" s="3" customFormat="1" ht="38.25">
      <c r="A13" s="18">
        <v>1</v>
      </c>
      <c r="B13" s="21" t="s">
        <v>38</v>
      </c>
      <c r="C13" s="16" t="s">
        <v>24</v>
      </c>
      <c r="D13" s="16" t="s">
        <v>35</v>
      </c>
      <c r="E13" s="18">
        <v>5</v>
      </c>
      <c r="F13" s="16" t="s">
        <v>26</v>
      </c>
      <c r="G13" s="17">
        <v>40</v>
      </c>
      <c r="H13" s="16" t="s">
        <v>27</v>
      </c>
      <c r="I13" s="105"/>
      <c r="J13" s="19">
        <v>0</v>
      </c>
      <c r="K13" s="20">
        <v>0.08</v>
      </c>
      <c r="L13" s="66">
        <f t="shared" ref="L13:L22" si="3">J13*(1+K13)</f>
        <v>0</v>
      </c>
      <c r="M13" s="67">
        <f t="shared" ref="M13:M22" si="4">I13*J13</f>
        <v>0</v>
      </c>
      <c r="N13" s="67">
        <f t="shared" ref="N13:N22" si="5">M13*(1+K13)</f>
        <v>0</v>
      </c>
      <c r="O13" s="16"/>
      <c r="P13" s="18"/>
      <c r="Q13" s="21"/>
      <c r="R13" s="105"/>
      <c r="S13" s="27"/>
      <c r="T13" s="18"/>
      <c r="U13" s="15"/>
    </row>
    <row r="14" spans="1:21" s="3" customFormat="1" ht="25.5">
      <c r="A14" s="18">
        <v>2</v>
      </c>
      <c r="B14" s="21" t="s">
        <v>39</v>
      </c>
      <c r="C14" s="16" t="s">
        <v>24</v>
      </c>
      <c r="D14" s="16" t="s">
        <v>29</v>
      </c>
      <c r="E14" s="18">
        <v>10</v>
      </c>
      <c r="F14" s="16" t="s">
        <v>26</v>
      </c>
      <c r="G14" s="17">
        <v>24</v>
      </c>
      <c r="H14" s="16" t="s">
        <v>27</v>
      </c>
      <c r="I14" s="105"/>
      <c r="J14" s="19">
        <v>0</v>
      </c>
      <c r="K14" s="20">
        <v>0.08</v>
      </c>
      <c r="L14" s="66">
        <f t="shared" si="3"/>
        <v>0</v>
      </c>
      <c r="M14" s="67">
        <f t="shared" si="4"/>
        <v>0</v>
      </c>
      <c r="N14" s="67">
        <f t="shared" si="5"/>
        <v>0</v>
      </c>
      <c r="O14" s="16"/>
      <c r="P14" s="18"/>
      <c r="Q14" s="21"/>
      <c r="R14" s="105"/>
      <c r="S14" s="27"/>
      <c r="T14" s="18"/>
      <c r="U14" s="15"/>
    </row>
    <row r="15" spans="1:21" s="3" customFormat="1" ht="25.5">
      <c r="A15" s="18">
        <v>3</v>
      </c>
      <c r="B15" s="21" t="s">
        <v>40</v>
      </c>
      <c r="C15" s="16" t="s">
        <v>24</v>
      </c>
      <c r="D15" s="16" t="s">
        <v>34</v>
      </c>
      <c r="E15" s="18">
        <v>10</v>
      </c>
      <c r="F15" s="16" t="s">
        <v>26</v>
      </c>
      <c r="G15" s="17">
        <v>66</v>
      </c>
      <c r="H15" s="16" t="s">
        <v>27</v>
      </c>
      <c r="I15" s="105"/>
      <c r="J15" s="19">
        <v>0</v>
      </c>
      <c r="K15" s="20">
        <v>0.08</v>
      </c>
      <c r="L15" s="66">
        <f t="shared" si="3"/>
        <v>0</v>
      </c>
      <c r="M15" s="67">
        <f t="shared" si="4"/>
        <v>0</v>
      </c>
      <c r="N15" s="67">
        <f t="shared" si="5"/>
        <v>0</v>
      </c>
      <c r="O15" s="16"/>
      <c r="P15" s="18"/>
      <c r="Q15" s="21"/>
      <c r="R15" s="105"/>
      <c r="S15" s="27"/>
      <c r="T15" s="18"/>
      <c r="U15" s="15"/>
    </row>
    <row r="16" spans="1:21" s="3" customFormat="1" ht="25.5">
      <c r="A16" s="18">
        <v>4</v>
      </c>
      <c r="B16" s="21" t="s">
        <v>40</v>
      </c>
      <c r="C16" s="16" t="s">
        <v>24</v>
      </c>
      <c r="D16" s="16" t="s">
        <v>41</v>
      </c>
      <c r="E16" s="18">
        <v>10</v>
      </c>
      <c r="F16" s="16" t="s">
        <v>26</v>
      </c>
      <c r="G16" s="17">
        <v>15</v>
      </c>
      <c r="H16" s="16" t="s">
        <v>27</v>
      </c>
      <c r="I16" s="105"/>
      <c r="J16" s="19">
        <v>0</v>
      </c>
      <c r="K16" s="20">
        <v>0.08</v>
      </c>
      <c r="L16" s="66">
        <f t="shared" si="3"/>
        <v>0</v>
      </c>
      <c r="M16" s="67">
        <f t="shared" si="4"/>
        <v>0</v>
      </c>
      <c r="N16" s="67">
        <f t="shared" si="5"/>
        <v>0</v>
      </c>
      <c r="O16" s="16"/>
      <c r="P16" s="18"/>
      <c r="Q16" s="21"/>
      <c r="R16" s="105"/>
      <c r="S16" s="27"/>
      <c r="T16" s="18"/>
      <c r="U16" s="15"/>
    </row>
    <row r="17" spans="1:21" s="3" customFormat="1" ht="38.25">
      <c r="A17" s="18">
        <v>5</v>
      </c>
      <c r="B17" s="21" t="s">
        <v>42</v>
      </c>
      <c r="C17" s="16" t="s">
        <v>24</v>
      </c>
      <c r="D17" s="16" t="s">
        <v>43</v>
      </c>
      <c r="E17" s="18">
        <v>10</v>
      </c>
      <c r="F17" s="16" t="s">
        <v>26</v>
      </c>
      <c r="G17" s="17">
        <v>54</v>
      </c>
      <c r="H17" s="16" t="s">
        <v>27</v>
      </c>
      <c r="I17" s="105"/>
      <c r="J17" s="19">
        <v>0</v>
      </c>
      <c r="K17" s="20">
        <v>0.08</v>
      </c>
      <c r="L17" s="66">
        <f t="shared" si="3"/>
        <v>0</v>
      </c>
      <c r="M17" s="67">
        <f t="shared" si="4"/>
        <v>0</v>
      </c>
      <c r="N17" s="67">
        <f t="shared" si="5"/>
        <v>0</v>
      </c>
      <c r="O17" s="16"/>
      <c r="P17" s="18"/>
      <c r="Q17" s="21"/>
      <c r="R17" s="105"/>
      <c r="S17" s="27"/>
      <c r="T17" s="18"/>
      <c r="U17" s="15"/>
    </row>
    <row r="18" spans="1:21" s="3" customFormat="1" ht="38.25">
      <c r="A18" s="18">
        <v>6</v>
      </c>
      <c r="B18" s="21" t="s">
        <v>42</v>
      </c>
      <c r="C18" s="16" t="s">
        <v>24</v>
      </c>
      <c r="D18" s="16" t="s">
        <v>34</v>
      </c>
      <c r="E18" s="18">
        <v>10</v>
      </c>
      <c r="F18" s="16" t="s">
        <v>26</v>
      </c>
      <c r="G18" s="17">
        <v>40</v>
      </c>
      <c r="H18" s="16" t="s">
        <v>27</v>
      </c>
      <c r="I18" s="105"/>
      <c r="J18" s="19">
        <v>0</v>
      </c>
      <c r="K18" s="20">
        <v>0.08</v>
      </c>
      <c r="L18" s="66">
        <f t="shared" si="3"/>
        <v>0</v>
      </c>
      <c r="M18" s="67">
        <f t="shared" si="4"/>
        <v>0</v>
      </c>
      <c r="N18" s="67">
        <f t="shared" si="5"/>
        <v>0</v>
      </c>
      <c r="O18" s="16"/>
      <c r="P18" s="18"/>
      <c r="Q18" s="21"/>
      <c r="R18" s="105"/>
      <c r="S18" s="27"/>
      <c r="T18" s="18"/>
      <c r="U18" s="15"/>
    </row>
    <row r="19" spans="1:21" s="3" customFormat="1" ht="26.25" customHeight="1">
      <c r="A19" s="18">
        <v>7</v>
      </c>
      <c r="B19" s="21" t="s">
        <v>44</v>
      </c>
      <c r="C19" s="16" t="s">
        <v>24</v>
      </c>
      <c r="D19" s="16" t="s">
        <v>45</v>
      </c>
      <c r="E19" s="18">
        <v>5</v>
      </c>
      <c r="F19" s="16" t="s">
        <v>26</v>
      </c>
      <c r="G19" s="17">
        <v>2</v>
      </c>
      <c r="H19" s="16" t="s">
        <v>27</v>
      </c>
      <c r="I19" s="105"/>
      <c r="J19" s="19">
        <v>0</v>
      </c>
      <c r="K19" s="20">
        <v>0.08</v>
      </c>
      <c r="L19" s="66">
        <f t="shared" si="3"/>
        <v>0</v>
      </c>
      <c r="M19" s="67">
        <f t="shared" si="4"/>
        <v>0</v>
      </c>
      <c r="N19" s="67">
        <f t="shared" si="5"/>
        <v>0</v>
      </c>
      <c r="O19" s="16"/>
      <c r="P19" s="18"/>
      <c r="Q19" s="21"/>
      <c r="R19" s="105"/>
      <c r="S19" s="27"/>
      <c r="T19" s="18"/>
      <c r="U19" s="15"/>
    </row>
    <row r="20" spans="1:21" s="3" customFormat="1" ht="38.25">
      <c r="A20" s="18">
        <v>8</v>
      </c>
      <c r="B20" s="21" t="s">
        <v>46</v>
      </c>
      <c r="C20" s="16" t="s">
        <v>24</v>
      </c>
      <c r="D20" s="16" t="s">
        <v>29</v>
      </c>
      <c r="E20" s="18">
        <v>10</v>
      </c>
      <c r="F20" s="16" t="s">
        <v>26</v>
      </c>
      <c r="G20" s="17">
        <v>10</v>
      </c>
      <c r="H20" s="16" t="s">
        <v>27</v>
      </c>
      <c r="I20" s="105"/>
      <c r="J20" s="19">
        <v>0</v>
      </c>
      <c r="K20" s="20">
        <v>0.08</v>
      </c>
      <c r="L20" s="66">
        <f t="shared" si="3"/>
        <v>0</v>
      </c>
      <c r="M20" s="67">
        <f t="shared" si="4"/>
        <v>0</v>
      </c>
      <c r="N20" s="67">
        <f t="shared" si="5"/>
        <v>0</v>
      </c>
      <c r="O20" s="16"/>
      <c r="P20" s="18"/>
      <c r="Q20" s="21"/>
      <c r="R20" s="105"/>
      <c r="S20" s="27"/>
      <c r="T20" s="18"/>
      <c r="U20" s="15"/>
    </row>
    <row r="21" spans="1:21" s="3" customFormat="1" ht="63.75">
      <c r="A21" s="18">
        <v>9</v>
      </c>
      <c r="B21" s="21" t="s">
        <v>47</v>
      </c>
      <c r="C21" s="16" t="s">
        <v>24</v>
      </c>
      <c r="D21" s="16" t="s">
        <v>48</v>
      </c>
      <c r="E21" s="18">
        <v>10</v>
      </c>
      <c r="F21" s="16" t="s">
        <v>26</v>
      </c>
      <c r="G21" s="17">
        <v>4</v>
      </c>
      <c r="H21" s="16" t="s">
        <v>27</v>
      </c>
      <c r="I21" s="105"/>
      <c r="J21" s="19">
        <v>0</v>
      </c>
      <c r="K21" s="20">
        <v>0.08</v>
      </c>
      <c r="L21" s="66">
        <f t="shared" si="3"/>
        <v>0</v>
      </c>
      <c r="M21" s="67">
        <f t="shared" si="4"/>
        <v>0</v>
      </c>
      <c r="N21" s="67">
        <f t="shared" si="5"/>
        <v>0</v>
      </c>
      <c r="O21" s="16"/>
      <c r="P21" s="18"/>
      <c r="Q21" s="21"/>
      <c r="R21" s="105"/>
      <c r="S21" s="27"/>
      <c r="T21" s="18"/>
      <c r="U21" s="15"/>
    </row>
    <row r="22" spans="1:21" s="3" customFormat="1" ht="38.25">
      <c r="A22" s="18">
        <v>10</v>
      </c>
      <c r="B22" s="21" t="s">
        <v>49</v>
      </c>
      <c r="C22" s="16" t="s">
        <v>24</v>
      </c>
      <c r="D22" s="16" t="s">
        <v>29</v>
      </c>
      <c r="E22" s="18">
        <v>10</v>
      </c>
      <c r="F22" s="16" t="s">
        <v>26</v>
      </c>
      <c r="G22" s="17">
        <v>2</v>
      </c>
      <c r="H22" s="16" t="s">
        <v>27</v>
      </c>
      <c r="I22" s="105"/>
      <c r="J22" s="19">
        <v>0</v>
      </c>
      <c r="K22" s="20">
        <v>0.08</v>
      </c>
      <c r="L22" s="66">
        <f t="shared" si="3"/>
        <v>0</v>
      </c>
      <c r="M22" s="67">
        <f t="shared" si="4"/>
        <v>0</v>
      </c>
      <c r="N22" s="67">
        <f t="shared" si="5"/>
        <v>0</v>
      </c>
      <c r="O22" s="16"/>
      <c r="P22" s="18"/>
      <c r="Q22" s="21"/>
      <c r="R22" s="105"/>
      <c r="S22" s="27"/>
      <c r="T22" s="18"/>
      <c r="U22" s="15"/>
    </row>
    <row r="23" spans="1:21" s="3" customFormat="1" ht="20.100000000000001" customHeight="1">
      <c r="A23" s="100"/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68">
        <f>SUM(M13:M22)</f>
        <v>0</v>
      </c>
      <c r="N23" s="68">
        <f>SUM(N13:N22)</f>
        <v>0</v>
      </c>
      <c r="O23" s="69"/>
      <c r="P23" s="15"/>
      <c r="Q23" s="15"/>
      <c r="R23" s="114"/>
      <c r="S23" s="15"/>
      <c r="T23" s="69"/>
      <c r="U23" s="15"/>
    </row>
    <row r="24" spans="1:21" s="3" customFormat="1">
      <c r="A24" s="88" t="s">
        <v>50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</row>
    <row r="25" spans="1:21" s="3" customFormat="1" ht="38.25">
      <c r="A25" s="18">
        <v>1</v>
      </c>
      <c r="B25" s="21" t="s">
        <v>51</v>
      </c>
      <c r="C25" s="16" t="s">
        <v>24</v>
      </c>
      <c r="D25" s="16" t="s">
        <v>52</v>
      </c>
      <c r="E25" s="18">
        <v>10</v>
      </c>
      <c r="F25" s="16" t="s">
        <v>26</v>
      </c>
      <c r="G25" s="17">
        <v>40</v>
      </c>
      <c r="H25" s="16" t="s">
        <v>27</v>
      </c>
      <c r="I25" s="105"/>
      <c r="J25" s="19">
        <v>0</v>
      </c>
      <c r="K25" s="20">
        <v>0.08</v>
      </c>
      <c r="L25" s="66">
        <f t="shared" ref="L25:L29" si="6">J25*(1+K25)</f>
        <v>0</v>
      </c>
      <c r="M25" s="67">
        <f t="shared" ref="M25:M29" si="7">I25*J25</f>
        <v>0</v>
      </c>
      <c r="N25" s="67">
        <f t="shared" ref="N25:N29" si="8">M25*(1+K25)</f>
        <v>0</v>
      </c>
      <c r="O25" s="16"/>
      <c r="P25" s="70"/>
      <c r="Q25" s="21"/>
      <c r="R25" s="105"/>
      <c r="S25" s="21"/>
      <c r="T25" s="18"/>
      <c r="U25" s="16"/>
    </row>
    <row r="26" spans="1:21" s="3" customFormat="1" ht="51">
      <c r="A26" s="18">
        <v>2</v>
      </c>
      <c r="B26" s="21" t="s">
        <v>53</v>
      </c>
      <c r="C26" s="16" t="s">
        <v>24</v>
      </c>
      <c r="D26" s="16" t="s">
        <v>54</v>
      </c>
      <c r="E26" s="18">
        <v>10</v>
      </c>
      <c r="F26" s="16" t="s">
        <v>26</v>
      </c>
      <c r="G26" s="17">
        <v>165</v>
      </c>
      <c r="H26" s="16" t="s">
        <v>27</v>
      </c>
      <c r="I26" s="105"/>
      <c r="J26" s="19">
        <v>0</v>
      </c>
      <c r="K26" s="20">
        <v>0.08</v>
      </c>
      <c r="L26" s="66">
        <f t="shared" si="6"/>
        <v>0</v>
      </c>
      <c r="M26" s="67">
        <f t="shared" si="7"/>
        <v>0</v>
      </c>
      <c r="N26" s="67">
        <f t="shared" si="8"/>
        <v>0</v>
      </c>
      <c r="O26" s="16"/>
      <c r="P26" s="70"/>
      <c r="Q26" s="21"/>
      <c r="R26" s="105"/>
      <c r="S26" s="21"/>
      <c r="T26" s="18"/>
      <c r="U26" s="16"/>
    </row>
    <row r="27" spans="1:21" s="3" customFormat="1" ht="38.25">
      <c r="A27" s="18">
        <v>3</v>
      </c>
      <c r="B27" s="15" t="s">
        <v>55</v>
      </c>
      <c r="C27" s="16" t="s">
        <v>24</v>
      </c>
      <c r="D27" s="16" t="s">
        <v>56</v>
      </c>
      <c r="E27" s="18">
        <v>10</v>
      </c>
      <c r="F27" s="16" t="s">
        <v>26</v>
      </c>
      <c r="G27" s="17">
        <v>17</v>
      </c>
      <c r="H27" s="16" t="s">
        <v>27</v>
      </c>
      <c r="I27" s="105"/>
      <c r="J27" s="19">
        <v>0</v>
      </c>
      <c r="K27" s="20">
        <v>0.08</v>
      </c>
      <c r="L27" s="66">
        <f t="shared" si="6"/>
        <v>0</v>
      </c>
      <c r="M27" s="67">
        <f t="shared" si="7"/>
        <v>0</v>
      </c>
      <c r="N27" s="67">
        <f t="shared" si="8"/>
        <v>0</v>
      </c>
      <c r="O27" s="16"/>
      <c r="P27" s="70"/>
      <c r="Q27" s="21"/>
      <c r="R27" s="105"/>
      <c r="S27" s="21"/>
      <c r="T27" s="18"/>
      <c r="U27" s="16"/>
    </row>
    <row r="28" spans="1:21" s="3" customFormat="1" ht="51">
      <c r="A28" s="18">
        <v>4</v>
      </c>
      <c r="B28" s="15" t="s">
        <v>57</v>
      </c>
      <c r="C28" s="16" t="s">
        <v>24</v>
      </c>
      <c r="D28" s="16" t="s">
        <v>54</v>
      </c>
      <c r="E28" s="18">
        <v>10</v>
      </c>
      <c r="F28" s="16" t="s">
        <v>26</v>
      </c>
      <c r="G28" s="17">
        <v>100</v>
      </c>
      <c r="H28" s="16" t="s">
        <v>27</v>
      </c>
      <c r="I28" s="105"/>
      <c r="J28" s="19">
        <v>0</v>
      </c>
      <c r="K28" s="20">
        <v>0.08</v>
      </c>
      <c r="L28" s="66">
        <f t="shared" si="6"/>
        <v>0</v>
      </c>
      <c r="M28" s="67">
        <f t="shared" si="7"/>
        <v>0</v>
      </c>
      <c r="N28" s="67">
        <f t="shared" si="8"/>
        <v>0</v>
      </c>
      <c r="O28" s="16"/>
      <c r="P28" s="70"/>
      <c r="Q28" s="21"/>
      <c r="R28" s="105"/>
      <c r="S28" s="21"/>
      <c r="T28" s="18"/>
      <c r="U28" s="16"/>
    </row>
    <row r="29" spans="1:21" s="3" customFormat="1" ht="38.25">
      <c r="A29" s="18">
        <v>5</v>
      </c>
      <c r="B29" s="15" t="s">
        <v>57</v>
      </c>
      <c r="C29" s="16" t="s">
        <v>24</v>
      </c>
      <c r="D29" s="16" t="s">
        <v>52</v>
      </c>
      <c r="E29" s="18">
        <v>10</v>
      </c>
      <c r="F29" s="16" t="s">
        <v>26</v>
      </c>
      <c r="G29" s="17">
        <v>30</v>
      </c>
      <c r="H29" s="16" t="s">
        <v>27</v>
      </c>
      <c r="I29" s="105"/>
      <c r="J29" s="19">
        <v>0</v>
      </c>
      <c r="K29" s="20">
        <v>0.08</v>
      </c>
      <c r="L29" s="66">
        <f t="shared" si="6"/>
        <v>0</v>
      </c>
      <c r="M29" s="67">
        <f t="shared" si="7"/>
        <v>0</v>
      </c>
      <c r="N29" s="67">
        <f t="shared" si="8"/>
        <v>0</v>
      </c>
      <c r="O29" s="16"/>
      <c r="P29" s="70"/>
      <c r="Q29" s="21"/>
      <c r="R29" s="105"/>
      <c r="S29" s="21"/>
      <c r="T29" s="18"/>
      <c r="U29" s="16"/>
    </row>
    <row r="30" spans="1:21" s="3" customFormat="1" ht="20.100000000000001" customHeight="1">
      <c r="A30" s="101" t="s">
        <v>36</v>
      </c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71">
        <f>SUM(M25:M29)</f>
        <v>0</v>
      </c>
      <c r="N30" s="71">
        <f>SUM(N25:N29)</f>
        <v>0</v>
      </c>
      <c r="O30" s="69"/>
      <c r="P30" s="15"/>
      <c r="Q30" s="15"/>
      <c r="R30" s="114"/>
      <c r="S30" s="15"/>
      <c r="T30" s="69"/>
      <c r="U30" s="15"/>
    </row>
    <row r="31" spans="1:21" s="3" customFormat="1">
      <c r="A31" s="88" t="s">
        <v>58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</row>
    <row r="32" spans="1:21" s="3" customFormat="1" ht="38.25">
      <c r="A32" s="18">
        <v>1</v>
      </c>
      <c r="B32" s="21" t="s">
        <v>59</v>
      </c>
      <c r="C32" s="16" t="s">
        <v>24</v>
      </c>
      <c r="D32" s="16" t="s">
        <v>60</v>
      </c>
      <c r="E32" s="18">
        <v>1</v>
      </c>
      <c r="F32" s="16" t="s">
        <v>26</v>
      </c>
      <c r="G32" s="17">
        <v>11000</v>
      </c>
      <c r="H32" s="16" t="s">
        <v>26</v>
      </c>
      <c r="I32" s="106"/>
      <c r="J32" s="19">
        <v>0</v>
      </c>
      <c r="K32" s="20">
        <v>0.08</v>
      </c>
      <c r="L32" s="66">
        <f t="shared" ref="L32:L36" si="9">J32*(1+K32)</f>
        <v>0</v>
      </c>
      <c r="M32" s="67">
        <f t="shared" ref="M32:M36" si="10">I32*J32</f>
        <v>0</v>
      </c>
      <c r="N32" s="67">
        <f t="shared" ref="N32:N36" si="11">M32*(1+K32)</f>
        <v>0</v>
      </c>
      <c r="O32" s="16"/>
      <c r="P32" s="21"/>
      <c r="Q32" s="21"/>
      <c r="R32" s="105"/>
      <c r="S32" s="15"/>
      <c r="T32" s="18"/>
      <c r="U32" s="15"/>
    </row>
    <row r="33" spans="1:21" s="3" customFormat="1" ht="38.25">
      <c r="A33" s="18">
        <v>2</v>
      </c>
      <c r="B33" s="21" t="s">
        <v>59</v>
      </c>
      <c r="C33" s="16" t="s">
        <v>24</v>
      </c>
      <c r="D33" s="16" t="s">
        <v>61</v>
      </c>
      <c r="E33" s="18">
        <v>1</v>
      </c>
      <c r="F33" s="16" t="s">
        <v>26</v>
      </c>
      <c r="G33" s="17">
        <v>7500</v>
      </c>
      <c r="H33" s="16" t="s">
        <v>26</v>
      </c>
      <c r="I33" s="106"/>
      <c r="J33" s="19">
        <v>0</v>
      </c>
      <c r="K33" s="20">
        <v>0.08</v>
      </c>
      <c r="L33" s="66">
        <f t="shared" si="9"/>
        <v>0</v>
      </c>
      <c r="M33" s="67">
        <f t="shared" si="10"/>
        <v>0</v>
      </c>
      <c r="N33" s="67">
        <f t="shared" si="11"/>
        <v>0</v>
      </c>
      <c r="O33" s="16"/>
      <c r="P33" s="21"/>
      <c r="Q33" s="21"/>
      <c r="R33" s="105"/>
      <c r="S33" s="15"/>
      <c r="T33" s="18"/>
      <c r="U33" s="15"/>
    </row>
    <row r="34" spans="1:21" s="3" customFormat="1" ht="51">
      <c r="A34" s="18">
        <v>3</v>
      </c>
      <c r="B34" s="21" t="s">
        <v>59</v>
      </c>
      <c r="C34" s="16" t="s">
        <v>24</v>
      </c>
      <c r="D34" s="16" t="s">
        <v>62</v>
      </c>
      <c r="E34" s="18">
        <v>1</v>
      </c>
      <c r="F34" s="16" t="s">
        <v>26</v>
      </c>
      <c r="G34" s="17">
        <v>4800</v>
      </c>
      <c r="H34" s="16" t="s">
        <v>26</v>
      </c>
      <c r="I34" s="106"/>
      <c r="J34" s="19">
        <v>0</v>
      </c>
      <c r="K34" s="20">
        <v>0.08</v>
      </c>
      <c r="L34" s="66">
        <f t="shared" si="9"/>
        <v>0</v>
      </c>
      <c r="M34" s="67">
        <f t="shared" si="10"/>
        <v>0</v>
      </c>
      <c r="N34" s="67">
        <f t="shared" si="11"/>
        <v>0</v>
      </c>
      <c r="O34" s="16"/>
      <c r="P34" s="21"/>
      <c r="Q34" s="21"/>
      <c r="R34" s="105"/>
      <c r="S34" s="15"/>
      <c r="T34" s="18"/>
      <c r="U34" s="15"/>
    </row>
    <row r="35" spans="1:21" s="3" customFormat="1" ht="51">
      <c r="A35" s="18">
        <v>4</v>
      </c>
      <c r="B35" s="21" t="s">
        <v>63</v>
      </c>
      <c r="C35" s="16" t="s">
        <v>24</v>
      </c>
      <c r="D35" s="16" t="s">
        <v>64</v>
      </c>
      <c r="E35" s="18">
        <v>1</v>
      </c>
      <c r="F35" s="16" t="s">
        <v>26</v>
      </c>
      <c r="G35" s="17">
        <v>4000</v>
      </c>
      <c r="H35" s="16" t="s">
        <v>26</v>
      </c>
      <c r="I35" s="106"/>
      <c r="J35" s="19">
        <v>0</v>
      </c>
      <c r="K35" s="20">
        <v>0.08</v>
      </c>
      <c r="L35" s="66">
        <f t="shared" si="9"/>
        <v>0</v>
      </c>
      <c r="M35" s="67">
        <f t="shared" si="10"/>
        <v>0</v>
      </c>
      <c r="N35" s="67">
        <f t="shared" si="11"/>
        <v>0</v>
      </c>
      <c r="O35" s="16"/>
      <c r="P35" s="21"/>
      <c r="Q35" s="21"/>
      <c r="R35" s="105"/>
      <c r="S35" s="15"/>
      <c r="T35" s="18"/>
      <c r="U35" s="15"/>
    </row>
    <row r="36" spans="1:21" s="3" customFormat="1" ht="51">
      <c r="A36" s="18">
        <v>5</v>
      </c>
      <c r="B36" s="21" t="s">
        <v>59</v>
      </c>
      <c r="C36" s="16" t="s">
        <v>24</v>
      </c>
      <c r="D36" s="16" t="s">
        <v>65</v>
      </c>
      <c r="E36" s="18">
        <v>1</v>
      </c>
      <c r="F36" s="16" t="s">
        <v>26</v>
      </c>
      <c r="G36" s="17">
        <v>3600</v>
      </c>
      <c r="H36" s="16" t="s">
        <v>26</v>
      </c>
      <c r="I36" s="106"/>
      <c r="J36" s="19">
        <v>0</v>
      </c>
      <c r="K36" s="20">
        <v>0.08</v>
      </c>
      <c r="L36" s="66">
        <f t="shared" si="9"/>
        <v>0</v>
      </c>
      <c r="M36" s="67">
        <f t="shared" si="10"/>
        <v>0</v>
      </c>
      <c r="N36" s="67">
        <f t="shared" si="11"/>
        <v>0</v>
      </c>
      <c r="O36" s="16"/>
      <c r="P36" s="21"/>
      <c r="Q36" s="21"/>
      <c r="R36" s="105"/>
      <c r="S36" s="15"/>
      <c r="T36" s="79"/>
      <c r="U36" s="15"/>
    </row>
    <row r="37" spans="1:21" s="3" customFormat="1" ht="20.100000000000001" customHeight="1">
      <c r="A37" s="101" t="s">
        <v>36</v>
      </c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71">
        <f>SUM(M32:M36)</f>
        <v>0</v>
      </c>
      <c r="N37" s="71">
        <f>SUM(N32:N36)</f>
        <v>0</v>
      </c>
      <c r="O37" s="69"/>
      <c r="P37" s="15"/>
      <c r="Q37" s="15"/>
      <c r="R37" s="114"/>
      <c r="S37" s="15"/>
      <c r="T37" s="69"/>
      <c r="U37" s="15"/>
    </row>
    <row r="38" spans="1:21">
      <c r="A38" s="99" t="s">
        <v>66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</row>
    <row r="39" spans="1:21" ht="25.5">
      <c r="A39" s="72">
        <v>1</v>
      </c>
      <c r="B39" s="73" t="s">
        <v>67</v>
      </c>
      <c r="C39" s="72" t="s">
        <v>24</v>
      </c>
      <c r="D39" s="72" t="s">
        <v>68</v>
      </c>
      <c r="E39" s="74">
        <v>10</v>
      </c>
      <c r="F39" s="72" t="s">
        <v>26</v>
      </c>
      <c r="G39" s="75">
        <v>20</v>
      </c>
      <c r="H39" s="75" t="s">
        <v>27</v>
      </c>
      <c r="I39" s="107"/>
      <c r="J39" s="76">
        <v>0</v>
      </c>
      <c r="K39" s="77">
        <v>0.08</v>
      </c>
      <c r="L39" s="49">
        <f t="shared" ref="L39:L42" si="12">J39*(1+K39)</f>
        <v>0</v>
      </c>
      <c r="M39" s="50">
        <f t="shared" ref="M39:M42" si="13">I39*J39</f>
        <v>0</v>
      </c>
      <c r="N39" s="50">
        <f t="shared" ref="N39:N42" si="14">M39*(1+K39)</f>
        <v>0</v>
      </c>
      <c r="O39" s="72"/>
      <c r="P39" s="75"/>
      <c r="Q39" s="72"/>
      <c r="R39" s="115"/>
      <c r="S39" s="78"/>
      <c r="T39" s="80"/>
      <c r="U39" s="81"/>
    </row>
    <row r="40" spans="1:21" ht="51">
      <c r="A40" s="18">
        <v>2</v>
      </c>
      <c r="B40" s="21" t="s">
        <v>69</v>
      </c>
      <c r="C40" s="16" t="s">
        <v>24</v>
      </c>
      <c r="D40" s="16" t="s">
        <v>70</v>
      </c>
      <c r="E40" s="18">
        <v>10</v>
      </c>
      <c r="F40" s="16" t="s">
        <v>26</v>
      </c>
      <c r="G40" s="22">
        <v>20</v>
      </c>
      <c r="H40" s="22" t="s">
        <v>27</v>
      </c>
      <c r="I40" s="108"/>
      <c r="J40" s="23">
        <v>0</v>
      </c>
      <c r="K40" s="24">
        <v>0.08</v>
      </c>
      <c r="L40" s="10">
        <f t="shared" si="12"/>
        <v>0</v>
      </c>
      <c r="M40" s="11">
        <f t="shared" si="13"/>
        <v>0</v>
      </c>
      <c r="N40" s="11">
        <f t="shared" si="14"/>
        <v>0</v>
      </c>
      <c r="O40" s="16"/>
      <c r="P40" s="22"/>
      <c r="Q40" s="16"/>
      <c r="R40" s="116"/>
      <c r="S40" s="25"/>
      <c r="T40" s="28"/>
      <c r="U40" s="15"/>
    </row>
    <row r="41" spans="1:21" ht="51">
      <c r="A41" s="16">
        <v>3</v>
      </c>
      <c r="B41" s="26" t="s">
        <v>71</v>
      </c>
      <c r="C41" s="16" t="s">
        <v>24</v>
      </c>
      <c r="D41" s="16" t="s">
        <v>72</v>
      </c>
      <c r="E41" s="16">
        <v>50</v>
      </c>
      <c r="F41" s="16" t="s">
        <v>26</v>
      </c>
      <c r="G41" s="22">
        <v>20</v>
      </c>
      <c r="H41" s="22" t="s">
        <v>27</v>
      </c>
      <c r="I41" s="108"/>
      <c r="J41" s="87">
        <v>0</v>
      </c>
      <c r="K41" s="24">
        <v>0.08</v>
      </c>
      <c r="L41" s="10">
        <f t="shared" si="12"/>
        <v>0</v>
      </c>
      <c r="M41" s="11">
        <f t="shared" si="13"/>
        <v>0</v>
      </c>
      <c r="N41" s="11">
        <f t="shared" si="14"/>
        <v>0</v>
      </c>
      <c r="O41" s="2"/>
      <c r="P41" s="22"/>
      <c r="Q41" s="16"/>
      <c r="R41" s="116"/>
      <c r="S41" s="25"/>
      <c r="T41" s="28"/>
      <c r="U41" s="16"/>
    </row>
    <row r="42" spans="1:21" ht="51">
      <c r="A42" s="18">
        <v>4</v>
      </c>
      <c r="B42" s="26" t="s">
        <v>71</v>
      </c>
      <c r="C42" s="16" t="s">
        <v>24</v>
      </c>
      <c r="D42" s="16" t="s">
        <v>73</v>
      </c>
      <c r="E42" s="16">
        <v>25</v>
      </c>
      <c r="F42" s="16" t="s">
        <v>26</v>
      </c>
      <c r="G42" s="22">
        <v>10</v>
      </c>
      <c r="H42" s="22" t="s">
        <v>27</v>
      </c>
      <c r="I42" s="108"/>
      <c r="J42" s="87">
        <v>0</v>
      </c>
      <c r="K42" s="24">
        <v>0.08</v>
      </c>
      <c r="L42" s="10">
        <f t="shared" si="12"/>
        <v>0</v>
      </c>
      <c r="M42" s="11">
        <f t="shared" si="13"/>
        <v>0</v>
      </c>
      <c r="N42" s="11">
        <f t="shared" si="14"/>
        <v>0</v>
      </c>
      <c r="O42" s="2"/>
      <c r="P42" s="22"/>
      <c r="Q42" s="16"/>
      <c r="R42" s="116"/>
      <c r="S42" s="25"/>
      <c r="T42" s="28"/>
      <c r="U42" s="16"/>
    </row>
    <row r="43" spans="1:21" s="3" customFormat="1" ht="20.100000000000001" customHeight="1">
      <c r="A43" s="95" t="s">
        <v>36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7"/>
      <c r="M43" s="82">
        <f>SUM(M39:M42)</f>
        <v>0</v>
      </c>
      <c r="N43" s="83">
        <f>SUM(N39:N42)</f>
        <v>0</v>
      </c>
      <c r="O43" s="63"/>
      <c r="P43" s="14"/>
      <c r="Q43" s="14"/>
      <c r="R43" s="113"/>
      <c r="S43" s="14"/>
      <c r="T43" s="64"/>
      <c r="U43" s="65"/>
    </row>
    <row r="44" spans="1:21" s="29" customFormat="1">
      <c r="A44" s="98" t="s">
        <v>74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</row>
    <row r="45" spans="1:21" s="30" customFormat="1" ht="30" customHeight="1">
      <c r="A45" s="18">
        <v>1</v>
      </c>
      <c r="B45" s="21" t="s">
        <v>75</v>
      </c>
      <c r="C45" s="16" t="s">
        <v>24</v>
      </c>
      <c r="D45" s="16" t="s">
        <v>76</v>
      </c>
      <c r="E45" s="18">
        <v>25</v>
      </c>
      <c r="F45" s="16" t="s">
        <v>26</v>
      </c>
      <c r="G45" s="18">
        <v>12</v>
      </c>
      <c r="H45" s="16" t="s">
        <v>27</v>
      </c>
      <c r="I45" s="105"/>
      <c r="J45" s="23">
        <v>0</v>
      </c>
      <c r="K45" s="20">
        <v>0.08</v>
      </c>
      <c r="L45" s="66">
        <f t="shared" ref="L45" si="15">J45*(1+K45)</f>
        <v>0</v>
      </c>
      <c r="M45" s="84">
        <f t="shared" ref="M45" si="16">I45*J45</f>
        <v>0</v>
      </c>
      <c r="N45" s="84">
        <f t="shared" ref="N45" si="17">M45*(1+K45)</f>
        <v>0</v>
      </c>
      <c r="O45" s="27"/>
      <c r="P45" s="21"/>
      <c r="Q45" s="27"/>
      <c r="R45" s="102"/>
      <c r="S45" s="81"/>
      <c r="T45" s="85"/>
      <c r="U45" s="21"/>
    </row>
    <row r="46" spans="1:21" s="31" customFormat="1">
      <c r="A46" s="99" t="s">
        <v>77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</row>
    <row r="47" spans="1:21" s="31" customFormat="1" ht="51">
      <c r="A47" s="18">
        <v>1</v>
      </c>
      <c r="B47" s="21" t="s">
        <v>71</v>
      </c>
      <c r="C47" s="16" t="s">
        <v>24</v>
      </c>
      <c r="D47" s="16" t="s">
        <v>78</v>
      </c>
      <c r="E47" s="16">
        <v>100</v>
      </c>
      <c r="F47" s="16" t="s">
        <v>26</v>
      </c>
      <c r="G47" s="22">
        <v>200</v>
      </c>
      <c r="H47" s="16" t="s">
        <v>27</v>
      </c>
      <c r="I47" s="108"/>
      <c r="J47" s="23">
        <v>0</v>
      </c>
      <c r="K47" s="20">
        <v>0.08</v>
      </c>
      <c r="L47" s="66">
        <f t="shared" ref="L47" si="18">J47*(1+K47)</f>
        <v>0</v>
      </c>
      <c r="M47" s="84">
        <f t="shared" ref="M47" si="19">I47*J47</f>
        <v>0</v>
      </c>
      <c r="N47" s="84">
        <f t="shared" ref="N47" si="20">M47*(1+K47)</f>
        <v>0</v>
      </c>
      <c r="O47" s="16"/>
      <c r="P47" s="32"/>
      <c r="Q47" s="16"/>
      <c r="R47" s="116"/>
      <c r="S47" s="33"/>
      <c r="T47" s="32"/>
      <c r="U47" s="53"/>
    </row>
    <row r="48" spans="1:21" ht="13.5">
      <c r="A48" s="34"/>
      <c r="B48" s="34"/>
      <c r="C48" s="34"/>
      <c r="D48" s="35"/>
      <c r="E48" s="34"/>
      <c r="F48" s="36"/>
      <c r="G48" s="37"/>
      <c r="H48" s="35"/>
      <c r="I48" s="109"/>
      <c r="J48" s="38"/>
      <c r="K48" s="34"/>
      <c r="L48" s="34"/>
      <c r="M48" s="34"/>
      <c r="N48" s="34"/>
      <c r="O48" s="35"/>
      <c r="P48" s="34"/>
      <c r="Q48" s="34"/>
      <c r="R48" s="109"/>
      <c r="S48" s="34"/>
      <c r="T48" s="34"/>
      <c r="U48" s="34"/>
    </row>
    <row r="50" spans="4:21" ht="17.25" customHeight="1">
      <c r="D50" s="118" t="s">
        <v>79</v>
      </c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7"/>
      <c r="R50" s="117"/>
      <c r="S50" s="117"/>
      <c r="T50" s="117"/>
      <c r="U50" s="117"/>
    </row>
  </sheetData>
  <mergeCells count="22">
    <mergeCell ref="D50:U50"/>
    <mergeCell ref="A43:L43"/>
    <mergeCell ref="A44:U44"/>
    <mergeCell ref="A46:U46"/>
    <mergeCell ref="A23:L23"/>
    <mergeCell ref="A24:U24"/>
    <mergeCell ref="A30:L30"/>
    <mergeCell ref="A31:U31"/>
    <mergeCell ref="A37:L37"/>
    <mergeCell ref="A38:U38"/>
    <mergeCell ref="A12:U12"/>
    <mergeCell ref="A1:A2"/>
    <mergeCell ref="B1:B2"/>
    <mergeCell ref="C1:C2"/>
    <mergeCell ref="D1:D2"/>
    <mergeCell ref="E1:E2"/>
    <mergeCell ref="F1:F2"/>
    <mergeCell ref="G1:G2"/>
    <mergeCell ref="H1:H2"/>
    <mergeCell ref="I2:U2"/>
    <mergeCell ref="A4:U4"/>
    <mergeCell ref="A11:L11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60" orientation="landscape" r:id="rId1"/>
  <headerFooter>
    <oddHeader>&amp;LSPRAWA 87/2025&amp;CFORMULARZ CENOWY&amp;RZAŁĄCZNIK NR 8 DO 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Formularz cenowy</vt:lpstr>
      <vt:lpstr>'Formularz cenowy'!Obszar_wydruku</vt:lpstr>
      <vt:lpstr>'Formularz cenowy'!Tytuły_wydruku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2025-09-08T12:14:45Z</cp:lastPrinted>
  <dcterms:created xsi:type="dcterms:W3CDTF">2025-08-07T06:01:41Z</dcterms:created>
  <dcterms:modified xsi:type="dcterms:W3CDTF">2025-09-09T09:09:03Z</dcterms:modified>
</cp:coreProperties>
</file>