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6440"/>
  </bookViews>
  <sheets>
    <sheet name="Arkusz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4" i="1"/>
  <c r="K24" s="1"/>
  <c r="I23"/>
  <c r="K23" s="1"/>
  <c r="J32"/>
  <c r="J33" s="1"/>
  <c r="I40"/>
  <c r="K40" s="1"/>
  <c r="I39"/>
  <c r="K39" s="1"/>
  <c r="I36"/>
  <c r="K36" s="1"/>
  <c r="I35"/>
  <c r="K35" s="1"/>
  <c r="I32"/>
  <c r="K32" s="1"/>
  <c r="K33" s="1"/>
  <c r="I28"/>
  <c r="K28" s="1"/>
  <c r="I29"/>
  <c r="K29" s="1"/>
  <c r="I27"/>
  <c r="K27" s="1"/>
  <c r="I20"/>
  <c r="K20" s="1"/>
  <c r="I19"/>
  <c r="K19" s="1"/>
  <c r="I16"/>
  <c r="K16" s="1"/>
  <c r="I15"/>
  <c r="K15" s="1"/>
  <c r="I12"/>
  <c r="K12" s="1"/>
  <c r="K13" s="1"/>
  <c r="I6"/>
  <c r="K6" s="1"/>
  <c r="I7"/>
  <c r="K7" s="1"/>
  <c r="I8"/>
  <c r="K8" s="1"/>
  <c r="I9"/>
  <c r="K9" s="1"/>
  <c r="I5"/>
  <c r="K5" s="1"/>
  <c r="J40"/>
  <c r="J39"/>
  <c r="J36"/>
  <c r="J35"/>
  <c r="J29"/>
  <c r="J28"/>
  <c r="J27"/>
  <c r="J24"/>
  <c r="J23"/>
  <c r="J20"/>
  <c r="J19"/>
  <c r="J16"/>
  <c r="J15"/>
  <c r="J12"/>
  <c r="J13" s="1"/>
  <c r="J9"/>
  <c r="J8"/>
  <c r="J7"/>
  <c r="J6"/>
  <c r="J5"/>
  <c r="J17" l="1"/>
  <c r="J21"/>
  <c r="J41"/>
  <c r="K25"/>
  <c r="K21"/>
  <c r="K17"/>
  <c r="J30"/>
  <c r="J37"/>
  <c r="K41"/>
  <c r="K30"/>
  <c r="K37"/>
  <c r="J10"/>
  <c r="J25"/>
  <c r="K10"/>
  <c r="J42" l="1"/>
  <c r="K42"/>
</calcChain>
</file>

<file path=xl/sharedStrings.xml><?xml version="1.0" encoding="utf-8"?>
<sst xmlns="http://schemas.openxmlformats.org/spreadsheetml/2006/main" count="118" uniqueCount="72">
  <si>
    <t>LP.</t>
  </si>
  <si>
    <t>RODZAJ ŚRODKA</t>
  </si>
  <si>
    <t>opak. jedn.</t>
  </si>
  <si>
    <t>j.m.</t>
  </si>
  <si>
    <t>Planowana ilość środka w dost. rocznej</t>
  </si>
  <si>
    <t>Cena netto           ( jedn.)</t>
  </si>
  <si>
    <t>% VAT</t>
  </si>
  <si>
    <t>Cena brutto (jedn.)</t>
  </si>
  <si>
    <t>WARTOŚĆ NETTO</t>
  </si>
  <si>
    <t>WARTOŚĆ BRUTTO</t>
  </si>
  <si>
    <t>UWAGI</t>
  </si>
  <si>
    <t>szt.</t>
  </si>
  <si>
    <t>RAZEM</t>
  </si>
  <si>
    <t>kpl</t>
  </si>
  <si>
    <t xml:space="preserve">Worki do bielizny- poliester 220 g/m², utrwalony termicznie, samopiorący, odporny na rozerwania, ochrona pracowników przed brudnym praniem, identyfikacja prania dzięki różnym kolorom pasków. Worki z paskiem czerwonym - 100 sztuk, worki z paskiem czarnym - 50 sztuk, worki z paskiem zielonym - 50 sztuk
</t>
  </si>
  <si>
    <t>Ręcznik frotte 50x90 cm miękki i chłony z 100% bawełny egipskiej, gramatura 500-600 g/m2</t>
  </si>
  <si>
    <t>Ręcznik frotte kąpielowy duży 70x140 cm miękki i chłony z 100% bawełny egipskiej, gramatura 500-600 g/m2</t>
  </si>
  <si>
    <t>Poduszka antyalergiczna w wym. 70x80, waga 1400 - 1500g z mikrofibry bawełniano-poliesterowej, tempertura prania do 65 stopni C, przeznaczona do dezynfekcji chemicznej oraz parowej do 128 stopni C</t>
  </si>
  <si>
    <t>Poduszka antyalergiczna w wym. 70x40, waga 1400 - 1500g z mikrofibry bawełniano-poliesterowej, pikowana, tempertura prania do 65 stopni C, przeznaczona do dezynfekcji chemicznej oraz parowej do 128 stopni C</t>
  </si>
  <si>
    <t>Prześcieradło operacyjne zielone 280x160. Tkanina 100% bawełna, gramatura min. 160g/m2, temperatura prania 95 stopni C, kurczliwość do 5%. Tkanina barwiona kadziwo. Gęstość po osnowie 300 +/- 6 nitek, po wątku 225 +/- 7 nitek na 1 dm. Pylenie 4 +5%. Każda sztuka musi być oznakowana wg załączonego wzoru. Ilość wg potrzeb zamawiającego</t>
  </si>
  <si>
    <t>Prześcieradło operacyjne zielone 220x160. Tkanina 100% bawełna, gramatura min. 160g/m2, temperatura prania 95 stopni C, kurczliwość do 5%. Tkanina barwiona kadziwo. Gęstość po osnowie 300 +/- 6 nitek, po wątku 225 +/- 7 nitek na 1 dm. Pylenie 4 +5%. Każda sztuka musi być oznakowana wg załączonego wzoru. Ilość wg potrzeb zamawiającego</t>
  </si>
  <si>
    <t>ZADANIE 8</t>
  </si>
  <si>
    <t>szt</t>
  </si>
  <si>
    <t>Spodnie damskie wciągane, bez suwaka i kiieszeni, w pasie 4-centymetrowa guma, ściągana sznurkiem przechodzącym przez metalowe oczka, na końcach sznurka stopery. Kolor biały.</t>
  </si>
  <si>
    <t>Ubranie chirurga zielone. Tkanina100% bawełna, gramatura min. 160g/m2, temperatura prania 95 stopniC, kurczliwość do 5%. Tkanina barwiona kadziowo. Gęstość po osnowie 300+-6 nitek,po wątku 225+-7 nitek na 1dm. Pylenie 4+5%. Każda sztuka musi być oznakowana wg załączonego wzoru. Rozmiary wg  potrzeb Zamawiającego.</t>
  </si>
  <si>
    <t>Fartuch chirurgiczny zielony - rękaw zakończony poliestrowymi ściągaczami, w górnej części zapinany na napy, poły zakładane na siebie. Tkanina 100%bawełna, gramatura min. 160g/m2, temperatura prania 95 stopni C, kurczliwość do 5%. Tkanina barwiona kadziowo. Gęstość po osnowie 300+-6 nitek, po wątku 225+-7 nitek na 1dm. Pylenie4+5%. Każda sztuka musi być oznakowana wg załączonego wzoru. Rozmiar wg potrzeb Zamawiającego.</t>
  </si>
  <si>
    <t>WARTOŚĆ RAZEM</t>
  </si>
  <si>
    <t>ZADANIE 1</t>
  </si>
  <si>
    <t>Tkanina 100% bawełny, splot skośnorządkowy o gramaturze co najmniej 160g/ m2 przy kurczliwości do 5%, temperatura prania 90 stopni.</t>
  </si>
  <si>
    <t>Kolor - biały. Zamawiający dopuszcza zaoferowanie pościeli białej np. z dodatkiem kolorowych (jednolitych) wzorów geometrycznych ( paski, romby prostokąty, kwadraty) o powierzchni nie większej niż 20% powierzchni.</t>
  </si>
  <si>
    <t>Zakład na poszwę na minimum 30 cm, na poszewki minimum 20 cm.</t>
  </si>
  <si>
    <t>W/w artykuły muszą być oznaczone logo Szpitala o wymiarach szer. x wysokość  5,0 x 5,0cm.w kolorze granatowym, ( załącznik  ) w odległości  po 2,5 cm od brzegu tkaniny (od rogów) na wysokości po 2,5 cm od górnego/dolnego rogu pościeli poszwy itd.</t>
  </si>
  <si>
    <r>
      <t xml:space="preserve">Oznakowania wyrobów ( logo i skrócona nazwa oddziału) sitodruk trwały odporny na pranie, detergenty, gotowanie, i wybielanie  oraz proces obróbki termicznej do 190 </t>
    </r>
    <r>
      <rPr>
        <vertAlign val="superscript"/>
        <sz val="10"/>
        <color indexed="8"/>
        <rFont val="Arial Narrow"/>
        <family val="2"/>
        <charset val="238"/>
      </rPr>
      <t>0</t>
    </r>
    <r>
      <rPr>
        <sz val="10"/>
        <color indexed="8"/>
        <rFont val="Arial Narrow"/>
        <family val="2"/>
        <charset val="238"/>
      </rPr>
      <t>C, skrótem nazwy komórki wewnętrzej szpitala  wg załączonego "Wykazu skrótów nazw komórek organizacyjnych do znakowania pościeli, pod logo szpitala".</t>
    </r>
  </si>
  <si>
    <t xml:space="preserve"> Powłoki na koc,  prześcieradła, podkłady, powłoczki  oznakowane w 2 przekątnych rogach na jednej płaszczyźnie w górnym lewym i prawym dolnym rogu, poniżej logo nazwa skrócona komórki organizacyjnej szpitala.</t>
  </si>
  <si>
    <t xml:space="preserve">Wykaz skrótów nazw komórek organizacyjnych - załącznik </t>
  </si>
  <si>
    <t>Oferowana pościel musi posiadać certyfikat na bieliznę pościelową szpitalną - Tekstylia w Systemie Ochrony Zdrowia lub inną zgodną z obowiązującymi przepisami w przedmiotowym zakresie, który należy załączyć do oferty ( kserokopię ).</t>
  </si>
  <si>
    <t>Bawełna 100% o gramaturze nie mniejszej niż 160g/m2 przy kurczliwości do 5%, temperatura prania 90 stopni.</t>
  </si>
  <si>
    <t>W/w artykuły muszą być oznaczone logo szpitala o wymiarach szer. x wysokość 5,0 x 5,0cm.w kolorze granatowym, ( załącznik ) w odległości po 2,5 cm od brzegu tkaniny (od rogów) na wysokości po 2,5 cm od górnego/dolnego rogu podkładu na jednej płaszczenie (z jednej strony).</t>
  </si>
  <si>
    <r>
      <t>Oznakowania wyrobów sitodruk ( logo i skrócona nazwa oddziału) w sposób trwały odporny</t>
    </r>
    <r>
      <rPr>
        <sz val="10"/>
        <color indexed="10"/>
        <rFont val="Arial Narrow"/>
        <family val="2"/>
        <charset val="238"/>
      </rPr>
      <t xml:space="preserve"> </t>
    </r>
    <r>
      <rPr>
        <sz val="10"/>
        <color indexed="8"/>
        <rFont val="Arial Narrow"/>
        <family val="2"/>
        <charset val="238"/>
      </rPr>
      <t xml:space="preserve">na pranie, detergenty, gotowanie, i wybielanie oraz proces obróbki termicznej do 170 </t>
    </r>
    <r>
      <rPr>
        <vertAlign val="superscript"/>
        <sz val="10"/>
        <color indexed="8"/>
        <rFont val="Arial Narrow"/>
        <family val="2"/>
        <charset val="238"/>
      </rPr>
      <t>0</t>
    </r>
    <r>
      <rPr>
        <sz val="10"/>
        <color indexed="8"/>
        <rFont val="Arial Narrow"/>
        <family val="2"/>
        <charset val="238"/>
      </rPr>
      <t>C, skrótem nazwy komórki organizacyjnej wg załączonego "Wykazu skrótów nazw komórek organizacyjnych do znakowania pościeli, pod logo szpitala".</t>
    </r>
  </si>
  <si>
    <t>Oferowane podkłady muszą posiadać certyfikat na bielizną pościelową Szpitalną - Tekstylia w Systemie Ochrony Zdrowia lub inną zgodną z obowiązującymi przepisami w przedmiotowym zakresie, który należy załączyć do oferty (kserokopię).</t>
  </si>
  <si>
    <t>Materiał musi meć dopuszczenie do użytku w słuzbie zdrowia.</t>
  </si>
  <si>
    <r>
      <t xml:space="preserve">Oznakowania wyrobów ( logo) sitodruk trwały odporny na pranie, detergenty, gotowanie, i wybielanie  oraz proces obróbki termicznej do 190 </t>
    </r>
    <r>
      <rPr>
        <vertAlign val="superscript"/>
        <sz val="10"/>
        <color indexed="8"/>
        <rFont val="Arial Narrow"/>
        <family val="2"/>
        <charset val="238"/>
      </rPr>
      <t>0</t>
    </r>
    <r>
      <rPr>
        <sz val="10"/>
        <color indexed="8"/>
        <rFont val="Arial Narrow"/>
        <family val="2"/>
        <charset val="238"/>
      </rPr>
      <t>C.</t>
    </r>
  </si>
  <si>
    <t>Każda sztuka (komplet odzieży) zapakowana w torebkę foliową a następnie w opakowanie zbiorcze.</t>
  </si>
  <si>
    <t>Odzież przystosowana do prania w dezynfekujących środkach piorąco-dezynfekujących.</t>
  </si>
  <si>
    <t xml:space="preserve">Odzież wymieniona w formularzu cenowym powinna być wykonana z wyjątkową starannością, ściegi krawieckie powinny być proste, ciągłe, nieprzerwane w jednakowej odległości od brzegów tkaniny, obrzucenia powinny być wykonane na maszynach typu overlock z maszynowym przyjęciem zbędnych części materiału. Szwy w miejscach zespoleń różnych części odzieży jak i przy podwinięciach nie powinny powodować ściągania i zmarszczenia tkaniny. Ponadto Wykonawca zobowiązany jest do użycia wysokiej, jakości napów typu spring (mocne, odporne na maglowanie). </t>
  </si>
  <si>
    <t xml:space="preserve">Materiał musi meć dopuszczenie do użytku w służbie zdrowia. </t>
  </si>
  <si>
    <t xml:space="preserve">Wykonawca zobowiązany jest do udzielenia gwarancji na zaoferowaną odzież na okres 12 miesięcy od wydania z magazynu Zamawiającego, nie dłużej jednak niż 15 miesięcy od dnia dostawy. </t>
  </si>
  <si>
    <t>W/w artykuły muszą być oznaczone logo szpitala o wymiarach szerokość x wysokość 5,0 x 5,0 cm.w kolorze granatowym, ( załącznik ) w odległości po 2,5 cm od brzegu tkaniny (od rogów) na wysokości po 2,5 cm od górnego/dolnego rogu na jednej płaszczenie (z jednej strony).</t>
  </si>
  <si>
    <t>Przedstawienie zdjęć proponowanych artykułów przez firmę w załączeniu.</t>
  </si>
  <si>
    <t>Dla wszystkich zadań wymagane potwierdzenie posiadania zgodności z norma CEN/TS14237:2021</t>
  </si>
  <si>
    <t>Poszwa na koc o wymiarach  210x160cm kolor biały, o składzie 100% bawełna, gr. 160g/m2 +/-5, temperatura prania 95 stopni C.</t>
  </si>
  <si>
    <t>Prześcieradło szpitalne o wymiarach 220x160cm w kolorze białym, o składzie 100% bawełna, gr. 160g/m2 +/-5, temperatura prania 95 stopni C.</t>
  </si>
  <si>
    <t xml:space="preserve">Poszewka na poduszkę dużą o wymiarach 70x80cm w kolorze białym, o składzie 100% bawełna, gr. 160g/m2 +/-5, temperatura prania 95 stopni C.
</t>
  </si>
  <si>
    <t xml:space="preserve">Poszewka na poduszkę małą o wymiarach 70x40cm w kolorze białym, o składzie 100% bawełna, gr. 160g/m2 +/-5, temperatura prania 95 stopni C.
</t>
  </si>
  <si>
    <t xml:space="preserve">Podkład flanelowy o wymiarach np. 110x180cm w kolorze białym, o składzie 100% bawełna, gr. 160g/m2 +/-5, temperatura prania 60 stopni C.
</t>
  </si>
  <si>
    <t>ZADANIE 7 Koszulka polo</t>
  </si>
  <si>
    <t xml:space="preserve"> ZADANIE 8 - Ubranie medyczne damskie</t>
  </si>
  <si>
    <t>ZADANIE 9 Ubranie chirurga zielone</t>
  </si>
  <si>
    <t>ZADANIE 1 Poszewki, prześcieradło, podkład flanelowy</t>
  </si>
  <si>
    <t>ZADANIE 2  Worki do bielizny</t>
  </si>
  <si>
    <t>ZADANIE 3 Ręczniki frotte</t>
  </si>
  <si>
    <t>ZADANIE 4 Poduszki</t>
  </si>
  <si>
    <t>ZADANIE 5 Prześcieradła operacyjne</t>
  </si>
  <si>
    <t>ZADANIE 6 Serwety operacyjne</t>
  </si>
  <si>
    <t xml:space="preserve">Podkład akuszeryjny flanelowy biały  o wym. minimalnych 110 x 180 cm </t>
  </si>
  <si>
    <t>Skład materiału elanobawełna: poliester 64%, bawełna 3%, 3% elastan, gramatura 175 g/m2 +/- 5g.</t>
  </si>
  <si>
    <t>Serweta operacyjna zielona rozmiar 75x90. Tkanina 100% bawełna, gramatura 160g/m2, temperatura prania 95 stopni C, kurczliwość do 5%. Każda sztuka musi być oznakowana wg załączonego wzoru. Ilość wg potrzeb Zamawiającego.</t>
  </si>
  <si>
    <t>Serweta operacyjna zielona lub biała - wg potrzeb Zamawiającego rozmiar 80x120 "z otworem". Tkanina 100% bawełna, gramatura 160g/m2, temperatura prania 95 stopni c, kurczliwość do 5%. Tkanina barwiona kadziowo. Gęstość po osnowie 300+-6 nitek, po wątku 225+-7 nitek na 1dm. Pylenie 4+5%. Każda sztuka musi być oznakowana wg załączonego wzoru. Ilość wg potrzeb Zamawiającego.</t>
  </si>
  <si>
    <t>Serweta operacyjna zielona lub biała - wg potrzeb Zamawiającego 80x120. Tkanina 100% bawełna, gramatura 160g/m2, temperatura prania 95 stopni C, kurczliwość do 5%. Tkanina barwiona kadziowo. Gęstość po osnowie 300+-6 nitek, po wątku 225+-7 nitek na 1dm. Pylenie 4+5%. Każda sztuka musi być oznakowana wg załączonego wzoru. Ilość wg potrzeb Zamawiającego.</t>
  </si>
  <si>
    <t>Koszulka polo męska lub damska (wg potrzeb Zamawiającego) z kieszenią po lewej stronie 100% bawełny min. 220g/m2. Kolor czerwony lub granatowy (wg potrzeb Zamawiającego) - barwnik musi być odporny na detergenty. Koszulka zapinana na dwa guziki, ściagacze na rękawach- przeszycie ściagacza wzmocnione tasiemką. Po lewej stronie kieszeń z logo szpitala w kolorze białym na granatowej koszulce, kolor czarny na czerwonej koszulce. Logo szpitala o wymiarach szer. 5 cm wysokość 5 cm. Logo wykonanae sitodrukiem.</t>
  </si>
  <si>
    <t>Bluza damska długi lub krótki rękaw (wg potrzeb Zamawiającego) -bluza wkładana przez głowę lub napy (wg potrzeb Zamawiającego) z dwoma kieszeniami na dole i jedną z logo szpitala na górze po lewej stronie w kolorze granatowym lub czerwonym (wg potrzeb Zamawiającego). Kieszeń górna bluz podzielona na dwie części – jedna mniejsza – na dwa długopisy, druga większa. Kolor biały.</t>
  </si>
  <si>
    <t>FORMULARZ CENOWY- ZADANIE 1-9</t>
  </si>
</sst>
</file>

<file path=xl/styles.xml><?xml version="1.0" encoding="utf-8"?>
<styleSheet xmlns="http://schemas.openxmlformats.org/spreadsheetml/2006/main">
  <numFmts count="1">
    <numFmt numFmtId="44" formatCode="_-* #,##0.00\ &quot;zł&quot;_-;\-* #,##0.00\ &quot;zł&quot;_-;_-* &quot;-&quot;??\ &quot;zł&quot;_-;_-@_-"/>
  </numFmts>
  <fonts count="1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0"/>
      <name val="Arial CE"/>
      <charset val="238"/>
    </font>
    <font>
      <b/>
      <sz val="9"/>
      <color indexed="8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name val="Arial Narrow"/>
      <family val="2"/>
      <charset val="238"/>
    </font>
    <font>
      <sz val="1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1"/>
      <color rgb="FFFF0000"/>
      <name val="Arial Narrow"/>
      <family val="2"/>
      <charset val="238"/>
    </font>
    <font>
      <vertAlign val="superscript"/>
      <sz val="10"/>
      <color indexed="8"/>
      <name val="Arial Narrow"/>
      <family val="2"/>
      <charset val="238"/>
    </font>
    <font>
      <sz val="10"/>
      <color indexed="8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indexed="10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u/>
      <sz val="10"/>
      <color theme="1"/>
      <name val="Arial Narrow"/>
      <family val="2"/>
      <charset val="238"/>
    </font>
    <font>
      <b/>
      <u/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" fillId="0" borderId="0"/>
  </cellStyleXfs>
  <cellXfs count="84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1" xfId="3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 wrapText="1"/>
    </xf>
    <xf numFmtId="0" fontId="4" fillId="0" borderId="3" xfId="3" applyFont="1" applyBorder="1" applyAlignment="1">
      <alignment horizontal="center" vertical="center" wrapText="1"/>
    </xf>
    <xf numFmtId="0" fontId="4" fillId="0" borderId="4" xfId="3" applyFont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/>
    </xf>
    <xf numFmtId="0" fontId="4" fillId="0" borderId="7" xfId="3" applyFont="1" applyBorder="1" applyAlignment="1">
      <alignment horizontal="center" vertical="center"/>
    </xf>
    <xf numFmtId="0" fontId="4" fillId="0" borderId="0" xfId="3" applyFont="1" applyAlignment="1">
      <alignment horizontal="center" vertical="center"/>
    </xf>
    <xf numFmtId="0" fontId="4" fillId="0" borderId="8" xfId="3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2" fontId="2" fillId="0" borderId="12" xfId="0" applyNumberFormat="1" applyFont="1" applyBorder="1"/>
    <xf numFmtId="9" fontId="2" fillId="0" borderId="12" xfId="0" applyNumberFormat="1" applyFont="1" applyBorder="1" applyAlignment="1">
      <alignment horizontal="center"/>
    </xf>
    <xf numFmtId="0" fontId="2" fillId="0" borderId="12" xfId="0" applyFont="1" applyBorder="1"/>
    <xf numFmtId="0" fontId="7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2" fontId="8" fillId="0" borderId="2" xfId="0" applyNumberFormat="1" applyFont="1" applyBorder="1"/>
    <xf numFmtId="9" fontId="2" fillId="0" borderId="12" xfId="0" applyNumberFormat="1" applyFont="1" applyBorder="1"/>
    <xf numFmtId="2" fontId="8" fillId="0" borderId="12" xfId="0" applyNumberFormat="1" applyFont="1" applyBorder="1"/>
    <xf numFmtId="0" fontId="2" fillId="0" borderId="12" xfId="0" applyFont="1" applyBorder="1" applyAlignment="1">
      <alignment vertical="center" wrapText="1"/>
    </xf>
    <xf numFmtId="0" fontId="8" fillId="0" borderId="12" xfId="0" applyFont="1" applyBorder="1" applyAlignment="1">
      <alignment horizontal="center"/>
    </xf>
    <xf numFmtId="0" fontId="8" fillId="0" borderId="12" xfId="0" applyFont="1" applyBorder="1" applyAlignment="1">
      <alignment horizontal="left" wrapText="1"/>
    </xf>
    <xf numFmtId="9" fontId="8" fillId="0" borderId="12" xfId="0" applyNumberFormat="1" applyFont="1" applyBorder="1" applyAlignment="1">
      <alignment horizontal="center"/>
    </xf>
    <xf numFmtId="2" fontId="8" fillId="0" borderId="12" xfId="0" applyNumberFormat="1" applyFont="1" applyBorder="1" applyAlignment="1">
      <alignment horizontal="right"/>
    </xf>
    <xf numFmtId="9" fontId="2" fillId="0" borderId="12" xfId="2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2" fontId="8" fillId="0" borderId="19" xfId="0" applyNumberFormat="1" applyFont="1" applyBorder="1"/>
    <xf numFmtId="0" fontId="2" fillId="0" borderId="19" xfId="0" applyFont="1" applyBorder="1"/>
    <xf numFmtId="0" fontId="2" fillId="0" borderId="12" xfId="0" applyFont="1" applyBorder="1" applyAlignment="1">
      <alignment horizontal="left" vertical="center" wrapText="1"/>
    </xf>
    <xf numFmtId="9" fontId="9" fillId="0" borderId="12" xfId="0" applyNumberFormat="1" applyFont="1" applyBorder="1" applyAlignment="1">
      <alignment horizontal="center"/>
    </xf>
    <xf numFmtId="2" fontId="8" fillId="0" borderId="4" xfId="0" applyNumberFormat="1" applyFont="1" applyBorder="1"/>
    <xf numFmtId="2" fontId="10" fillId="0" borderId="12" xfId="0" applyNumberFormat="1" applyFont="1" applyBorder="1"/>
    <xf numFmtId="0" fontId="13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9" fillId="0" borderId="0" xfId="0" applyFont="1" applyAlignment="1">
      <alignment horizontal="left" vertical="top" wrapText="1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8" fillId="0" borderId="0" xfId="0" applyFont="1" applyAlignment="1">
      <alignment horizontal="left" wrapText="1"/>
    </xf>
    <xf numFmtId="2" fontId="2" fillId="0" borderId="12" xfId="1" applyNumberFormat="1" applyFont="1" applyBorder="1" applyAlignment="1">
      <alignment horizontal="center" vertical="center"/>
    </xf>
    <xf numFmtId="2" fontId="2" fillId="0" borderId="12" xfId="1" applyNumberFormat="1" applyFont="1" applyBorder="1" applyAlignment="1">
      <alignment vertical="center"/>
    </xf>
    <xf numFmtId="2" fontId="8" fillId="0" borderId="12" xfId="0" applyNumberFormat="1" applyFont="1" applyBorder="1" applyAlignment="1">
      <alignment vertical="center"/>
    </xf>
    <xf numFmtId="0" fontId="5" fillId="2" borderId="9" xfId="4" applyFont="1" applyFill="1" applyBorder="1" applyAlignment="1">
      <alignment horizontal="left" vertical="center"/>
    </xf>
    <xf numFmtId="0" fontId="5" fillId="2" borderId="10" xfId="4" applyFont="1" applyFill="1" applyBorder="1" applyAlignment="1">
      <alignment horizontal="left" vertical="center"/>
    </xf>
    <xf numFmtId="0" fontId="6" fillId="2" borderId="11" xfId="4" applyFont="1" applyFill="1" applyBorder="1" applyAlignment="1">
      <alignment vertical="center"/>
    </xf>
    <xf numFmtId="0" fontId="8" fillId="0" borderId="14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12" xfId="0" applyFont="1" applyBorder="1" applyAlignment="1">
      <alignment horizontal="left"/>
    </xf>
    <xf numFmtId="0" fontId="8" fillId="0" borderId="12" xfId="0" applyFont="1" applyBorder="1" applyAlignment="1">
      <alignment horizontal="center" vertical="center"/>
    </xf>
    <xf numFmtId="0" fontId="8" fillId="2" borderId="0" xfId="0" applyFont="1" applyFill="1" applyAlignment="1">
      <alignment horizontal="left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2" borderId="9" xfId="0" applyFont="1" applyFill="1" applyBorder="1" applyAlignment="1">
      <alignment wrapText="1"/>
    </xf>
    <xf numFmtId="0" fontId="8" fillId="2" borderId="11" xfId="0" applyFont="1" applyFill="1" applyBorder="1" applyAlignment="1">
      <alignment wrapText="1"/>
    </xf>
    <xf numFmtId="0" fontId="8" fillId="0" borderId="16" xfId="0" applyFont="1" applyBorder="1" applyAlignment="1">
      <alignment horizontal="center" wrapText="1"/>
    </xf>
    <xf numFmtId="0" fontId="2" fillId="0" borderId="17" xfId="0" applyFont="1" applyBorder="1" applyAlignment="1">
      <alignment horizontal="center" wrapText="1"/>
    </xf>
    <xf numFmtId="0" fontId="2" fillId="0" borderId="18" xfId="0" applyFont="1" applyBorder="1" applyAlignment="1">
      <alignment horizontal="center" wrapText="1"/>
    </xf>
    <xf numFmtId="0" fontId="6" fillId="2" borderId="11" xfId="4" applyFont="1" applyFill="1" applyBorder="1" applyAlignment="1">
      <alignment horizontal="left" vertical="center"/>
    </xf>
    <xf numFmtId="0" fontId="5" fillId="2" borderId="16" xfId="4" applyFont="1" applyFill="1" applyBorder="1" applyAlignment="1">
      <alignment vertical="center"/>
    </xf>
    <xf numFmtId="0" fontId="5" fillId="2" borderId="17" xfId="4" applyFont="1" applyFill="1" applyBorder="1" applyAlignment="1">
      <alignment vertical="center"/>
    </xf>
    <xf numFmtId="0" fontId="6" fillId="2" borderId="18" xfId="4" applyFont="1" applyFill="1" applyBorder="1" applyAlignment="1">
      <alignment vertical="center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left"/>
    </xf>
    <xf numFmtId="0" fontId="8" fillId="2" borderId="20" xfId="0" applyFont="1" applyFill="1" applyBorder="1" applyAlignment="1">
      <alignment horizontal="center"/>
    </xf>
    <xf numFmtId="0" fontId="8" fillId="2" borderId="16" xfId="0" applyFont="1" applyFill="1" applyBorder="1" applyAlignment="1">
      <alignment horizontal="left"/>
    </xf>
    <xf numFmtId="0" fontId="8" fillId="2" borderId="17" xfId="0" applyFont="1" applyFill="1" applyBorder="1" applyAlignment="1">
      <alignment horizontal="left"/>
    </xf>
    <xf numFmtId="0" fontId="9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8" fillId="0" borderId="12" xfId="0" applyFont="1" applyBorder="1" applyAlignment="1">
      <alignment horizontal="center"/>
    </xf>
    <xf numFmtId="0" fontId="8" fillId="2" borderId="10" xfId="0" applyFont="1" applyFill="1" applyBorder="1" applyAlignment="1">
      <alignment horizontal="left" vertical="center"/>
    </xf>
  </cellXfs>
  <cellStyles count="5">
    <cellStyle name="Normalny" xfId="0" builtinId="0"/>
    <cellStyle name="Normalny 2" xfId="4"/>
    <cellStyle name="Normalny 3" xfId="3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L72"/>
  <sheetViews>
    <sheetView tabSelected="1" view="pageLayout" topLeftCell="A7" workbookViewId="0">
      <selection activeCell="L12" sqref="L12"/>
    </sheetView>
  </sheetViews>
  <sheetFormatPr defaultRowHeight="15"/>
  <cols>
    <col min="3" max="3" width="49.28515625" customWidth="1"/>
    <col min="4" max="4" width="10.5703125" customWidth="1"/>
    <col min="10" max="10" width="10.7109375" customWidth="1"/>
    <col min="11" max="11" width="10.5703125" customWidth="1"/>
  </cols>
  <sheetData>
    <row r="1" spans="2:12" ht="17.25" thickBot="1">
      <c r="B1" s="75" t="s">
        <v>71</v>
      </c>
      <c r="C1" s="75"/>
      <c r="D1" s="75"/>
      <c r="E1" s="75"/>
      <c r="F1" s="75"/>
      <c r="G1" s="75"/>
      <c r="H1" s="75"/>
      <c r="I1" s="75"/>
      <c r="J1" s="75"/>
      <c r="K1" s="75"/>
      <c r="L1" s="75"/>
    </row>
    <row r="2" spans="2:12" ht="54.75" thickBot="1">
      <c r="B2" s="2" t="s">
        <v>0</v>
      </c>
      <c r="C2" s="3" t="s">
        <v>1</v>
      </c>
      <c r="D2" s="4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5" t="s">
        <v>9</v>
      </c>
      <c r="L2" s="6" t="s">
        <v>10</v>
      </c>
    </row>
    <row r="3" spans="2:12">
      <c r="B3" s="7">
        <v>1</v>
      </c>
      <c r="C3" s="8">
        <v>2</v>
      </c>
      <c r="D3" s="8">
        <v>3</v>
      </c>
      <c r="E3" s="8">
        <v>4</v>
      </c>
      <c r="F3" s="9">
        <v>5</v>
      </c>
      <c r="G3" s="8">
        <v>6</v>
      </c>
      <c r="H3" s="8">
        <v>7</v>
      </c>
      <c r="I3" s="8">
        <v>8</v>
      </c>
      <c r="J3" s="8">
        <v>9</v>
      </c>
      <c r="K3" s="10">
        <v>10</v>
      </c>
      <c r="L3" s="8">
        <v>11</v>
      </c>
    </row>
    <row r="4" spans="2:12" ht="15.75">
      <c r="B4" s="49" t="s">
        <v>58</v>
      </c>
      <c r="C4" s="50"/>
      <c r="D4" s="50"/>
      <c r="E4" s="50"/>
      <c r="F4" s="50"/>
      <c r="G4" s="50"/>
      <c r="H4" s="50"/>
      <c r="I4" s="50"/>
      <c r="J4" s="50"/>
      <c r="K4" s="50"/>
      <c r="L4" s="51"/>
    </row>
    <row r="5" spans="2:12" ht="61.5" customHeight="1">
      <c r="B5" s="11">
        <v>1</v>
      </c>
      <c r="C5" s="30" t="s">
        <v>50</v>
      </c>
      <c r="D5" s="12" t="s">
        <v>11</v>
      </c>
      <c r="E5" s="12" t="s">
        <v>11</v>
      </c>
      <c r="F5" s="12">
        <v>600</v>
      </c>
      <c r="G5" s="13"/>
      <c r="H5" s="14">
        <v>0.23</v>
      </c>
      <c r="I5" s="13">
        <f>(G5*1.23)</f>
        <v>0</v>
      </c>
      <c r="J5" s="13">
        <f>(G5*F5)</f>
        <v>0</v>
      </c>
      <c r="K5" s="13">
        <f>(I5*F5)</f>
        <v>0</v>
      </c>
      <c r="L5" s="15"/>
    </row>
    <row r="6" spans="2:12" ht="61.5" customHeight="1">
      <c r="B6" s="11">
        <v>2</v>
      </c>
      <c r="C6" s="30" t="s">
        <v>51</v>
      </c>
      <c r="D6" s="12" t="s">
        <v>11</v>
      </c>
      <c r="E6" s="12" t="s">
        <v>11</v>
      </c>
      <c r="F6" s="12">
        <v>600</v>
      </c>
      <c r="G6" s="13"/>
      <c r="H6" s="14">
        <v>0.23</v>
      </c>
      <c r="I6" s="13">
        <f t="shared" ref="I6:I9" si="0">(G6*1.23)</f>
        <v>0</v>
      </c>
      <c r="J6" s="13">
        <f t="shared" ref="J6:J9" si="1">(G6*F6)</f>
        <v>0</v>
      </c>
      <c r="K6" s="13">
        <f t="shared" ref="K6:K9" si="2">(I6*F6)</f>
        <v>0</v>
      </c>
      <c r="L6" s="15"/>
    </row>
    <row r="7" spans="2:12" ht="59.25" customHeight="1">
      <c r="B7" s="11">
        <v>3</v>
      </c>
      <c r="C7" s="21" t="s">
        <v>52</v>
      </c>
      <c r="D7" s="12" t="s">
        <v>11</v>
      </c>
      <c r="E7" s="12" t="s">
        <v>11</v>
      </c>
      <c r="F7" s="12">
        <v>250</v>
      </c>
      <c r="G7" s="13"/>
      <c r="H7" s="14">
        <v>0.23</v>
      </c>
      <c r="I7" s="13">
        <f t="shared" si="0"/>
        <v>0</v>
      </c>
      <c r="J7" s="13">
        <f t="shared" si="1"/>
        <v>0</v>
      </c>
      <c r="K7" s="13">
        <f t="shared" si="2"/>
        <v>0</v>
      </c>
      <c r="L7" s="15"/>
    </row>
    <row r="8" spans="2:12" ht="66" customHeight="1">
      <c r="B8" s="11">
        <v>4</v>
      </c>
      <c r="C8" s="21" t="s">
        <v>53</v>
      </c>
      <c r="D8" s="12" t="s">
        <v>11</v>
      </c>
      <c r="E8" s="12" t="s">
        <v>11</v>
      </c>
      <c r="F8" s="16">
        <v>250</v>
      </c>
      <c r="G8" s="13"/>
      <c r="H8" s="14">
        <v>0.23</v>
      </c>
      <c r="I8" s="13">
        <f t="shared" si="0"/>
        <v>0</v>
      </c>
      <c r="J8" s="13">
        <f t="shared" si="1"/>
        <v>0</v>
      </c>
      <c r="K8" s="13">
        <f t="shared" si="2"/>
        <v>0</v>
      </c>
      <c r="L8" s="15"/>
    </row>
    <row r="9" spans="2:12" ht="60.75" customHeight="1" thickBot="1">
      <c r="B9" s="17">
        <v>5</v>
      </c>
      <c r="C9" s="21" t="s">
        <v>54</v>
      </c>
      <c r="D9" s="12" t="s">
        <v>11</v>
      </c>
      <c r="E9" s="12" t="s">
        <v>11</v>
      </c>
      <c r="F9" s="16">
        <v>350</v>
      </c>
      <c r="G9" s="13"/>
      <c r="H9" s="14">
        <v>0.23</v>
      </c>
      <c r="I9" s="13">
        <f t="shared" si="0"/>
        <v>0</v>
      </c>
      <c r="J9" s="13">
        <f t="shared" si="1"/>
        <v>0</v>
      </c>
      <c r="K9" s="13">
        <f t="shared" si="2"/>
        <v>0</v>
      </c>
      <c r="L9" s="15"/>
    </row>
    <row r="10" spans="2:12" ht="17.25" thickBot="1">
      <c r="B10" s="52" t="s">
        <v>12</v>
      </c>
      <c r="C10" s="53"/>
      <c r="D10" s="53"/>
      <c r="E10" s="53"/>
      <c r="F10" s="53"/>
      <c r="G10" s="53"/>
      <c r="H10" s="53"/>
      <c r="I10" s="54"/>
      <c r="J10" s="18">
        <f>SUM(J5:J9)</f>
        <v>0</v>
      </c>
      <c r="K10" s="32">
        <f>SUM(K5:K9)</f>
        <v>0</v>
      </c>
      <c r="L10" s="15"/>
    </row>
    <row r="11" spans="2:12" ht="16.5">
      <c r="B11" s="76" t="s">
        <v>59</v>
      </c>
      <c r="C11" s="77"/>
      <c r="D11" s="77"/>
      <c r="E11" s="77"/>
      <c r="F11" s="77"/>
      <c r="G11" s="77"/>
      <c r="H11" s="77"/>
      <c r="I11" s="77"/>
      <c r="J11" s="77"/>
      <c r="K11" s="77"/>
      <c r="L11" s="77"/>
    </row>
    <row r="12" spans="2:12" ht="112.5" customHeight="1">
      <c r="B12" s="11">
        <v>1</v>
      </c>
      <c r="C12" s="30" t="s">
        <v>14</v>
      </c>
      <c r="D12" s="12" t="s">
        <v>11</v>
      </c>
      <c r="E12" s="12" t="s">
        <v>11</v>
      </c>
      <c r="F12" s="12">
        <v>200</v>
      </c>
      <c r="G12" s="12"/>
      <c r="H12" s="14">
        <v>0.23</v>
      </c>
      <c r="I12" s="13">
        <f>(G12*1.23)</f>
        <v>0</v>
      </c>
      <c r="J12" s="13">
        <f>(F12*G12)</f>
        <v>0</v>
      </c>
      <c r="K12" s="13">
        <f>(F12*I12)</f>
        <v>0</v>
      </c>
      <c r="L12" s="15"/>
    </row>
    <row r="13" spans="2:12" ht="16.5">
      <c r="B13" s="15"/>
      <c r="C13" s="23" t="s">
        <v>12</v>
      </c>
      <c r="D13" s="22"/>
      <c r="E13" s="22"/>
      <c r="F13" s="22"/>
      <c r="G13" s="22"/>
      <c r="H13" s="24"/>
      <c r="I13" s="22"/>
      <c r="J13" s="25">
        <f>SUM(J12)</f>
        <v>0</v>
      </c>
      <c r="K13" s="25">
        <f>SUM(K12)</f>
        <v>0</v>
      </c>
      <c r="L13" s="15"/>
    </row>
    <row r="14" spans="2:12" ht="16.5">
      <c r="B14" s="55" t="s">
        <v>60</v>
      </c>
      <c r="C14" s="55"/>
      <c r="D14" s="55"/>
      <c r="E14" s="55"/>
      <c r="F14" s="55"/>
      <c r="G14" s="55"/>
      <c r="H14" s="55"/>
      <c r="I14" s="55"/>
      <c r="J14" s="55"/>
      <c r="K14" s="55"/>
      <c r="L14" s="55"/>
    </row>
    <row r="15" spans="2:12" ht="49.5" customHeight="1">
      <c r="B15" s="11">
        <v>1</v>
      </c>
      <c r="C15" s="21" t="s">
        <v>15</v>
      </c>
      <c r="D15" s="12" t="s">
        <v>11</v>
      </c>
      <c r="E15" s="15" t="s">
        <v>11</v>
      </c>
      <c r="F15" s="12">
        <v>350</v>
      </c>
      <c r="G15" s="13"/>
      <c r="H15" s="19">
        <v>0.23</v>
      </c>
      <c r="I15" s="13">
        <f>(G15*1.23)</f>
        <v>0</v>
      </c>
      <c r="J15" s="13">
        <f>(F15*G15)</f>
        <v>0</v>
      </c>
      <c r="K15" s="13">
        <f>(F15*I15)</f>
        <v>0</v>
      </c>
      <c r="L15" s="15"/>
    </row>
    <row r="16" spans="2:12" ht="53.25" customHeight="1">
      <c r="B16" s="11">
        <v>2</v>
      </c>
      <c r="C16" s="21" t="s">
        <v>16</v>
      </c>
      <c r="D16" s="12" t="s">
        <v>11</v>
      </c>
      <c r="E16" s="15" t="s">
        <v>11</v>
      </c>
      <c r="F16" s="12">
        <v>200</v>
      </c>
      <c r="G16" s="13"/>
      <c r="H16" s="19">
        <v>0.23</v>
      </c>
      <c r="I16" s="13">
        <f>(G16*1.23)</f>
        <v>0</v>
      </c>
      <c r="J16" s="13">
        <f>(F16*G16)</f>
        <v>0</v>
      </c>
      <c r="K16" s="13">
        <f>(F16*I16)</f>
        <v>0</v>
      </c>
      <c r="L16" s="15"/>
    </row>
    <row r="17" spans="2:12" ht="16.5">
      <c r="B17" s="56" t="s">
        <v>12</v>
      </c>
      <c r="C17" s="56"/>
      <c r="D17" s="56"/>
      <c r="E17" s="56"/>
      <c r="F17" s="56"/>
      <c r="G17" s="56"/>
      <c r="H17" s="56"/>
      <c r="I17" s="56"/>
      <c r="J17" s="20">
        <f>SUM(J15:J16)</f>
        <v>0</v>
      </c>
      <c r="K17" s="20">
        <f>SUM(K15:K16)</f>
        <v>0</v>
      </c>
      <c r="L17" s="15"/>
    </row>
    <row r="18" spans="2:12" ht="16.5">
      <c r="B18" s="57" t="s">
        <v>61</v>
      </c>
      <c r="C18" s="57"/>
      <c r="D18" s="57"/>
      <c r="E18" s="57"/>
      <c r="F18" s="57"/>
      <c r="G18" s="57"/>
      <c r="H18" s="57"/>
      <c r="I18" s="57"/>
      <c r="J18" s="57"/>
      <c r="K18" s="57"/>
      <c r="L18" s="57"/>
    </row>
    <row r="19" spans="2:12" ht="97.5" customHeight="1">
      <c r="B19" s="11">
        <v>1</v>
      </c>
      <c r="C19" s="21" t="s">
        <v>17</v>
      </c>
      <c r="D19" s="12" t="s">
        <v>11</v>
      </c>
      <c r="E19" s="12" t="s">
        <v>11</v>
      </c>
      <c r="F19" s="12">
        <v>200</v>
      </c>
      <c r="G19" s="15"/>
      <c r="H19" s="19">
        <v>0.23</v>
      </c>
      <c r="I19" s="13">
        <f>(G19*1.23)</f>
        <v>0</v>
      </c>
      <c r="J19" s="13">
        <f>(F19*G19)</f>
        <v>0</v>
      </c>
      <c r="K19" s="13">
        <f>(F19*I19)</f>
        <v>0</v>
      </c>
      <c r="L19" s="15"/>
    </row>
    <row r="20" spans="2:12" ht="79.5" customHeight="1">
      <c r="B20" s="11">
        <v>2</v>
      </c>
      <c r="C20" s="21" t="s">
        <v>18</v>
      </c>
      <c r="D20" s="12" t="s">
        <v>11</v>
      </c>
      <c r="E20" s="12" t="s">
        <v>11</v>
      </c>
      <c r="F20" s="12">
        <v>150</v>
      </c>
      <c r="G20" s="13"/>
      <c r="H20" s="19">
        <v>0.23</v>
      </c>
      <c r="I20" s="13">
        <f>(G20*1.23)</f>
        <v>0</v>
      </c>
      <c r="J20" s="13">
        <f>(F20*G20)</f>
        <v>0</v>
      </c>
      <c r="K20" s="13">
        <f>(F20*I20)</f>
        <v>0</v>
      </c>
      <c r="L20" s="15"/>
    </row>
    <row r="21" spans="2:12" ht="16.5">
      <c r="B21" s="58" t="s">
        <v>12</v>
      </c>
      <c r="C21" s="59"/>
      <c r="D21" s="59"/>
      <c r="E21" s="59"/>
      <c r="F21" s="59"/>
      <c r="G21" s="59"/>
      <c r="H21" s="59"/>
      <c r="I21" s="60"/>
      <c r="J21" s="20">
        <f>SUM(J19:J20)</f>
        <v>0</v>
      </c>
      <c r="K21" s="20">
        <f>SUM(K19:K20)</f>
        <v>0</v>
      </c>
      <c r="L21" s="15"/>
    </row>
    <row r="22" spans="2:12" ht="16.5">
      <c r="B22" s="83" t="s">
        <v>62</v>
      </c>
      <c r="C22" s="83"/>
      <c r="D22" s="83"/>
      <c r="E22" s="83"/>
      <c r="F22" s="83"/>
      <c r="G22" s="83"/>
      <c r="H22" s="83"/>
      <c r="I22" s="83"/>
      <c r="J22" s="83"/>
      <c r="K22" s="83"/>
      <c r="L22" s="83"/>
    </row>
    <row r="23" spans="2:12" ht="122.25" customHeight="1">
      <c r="B23" s="11">
        <v>1</v>
      </c>
      <c r="C23" s="21" t="s">
        <v>19</v>
      </c>
      <c r="D23" s="11" t="s">
        <v>11</v>
      </c>
      <c r="E23" s="11" t="s">
        <v>11</v>
      </c>
      <c r="F23" s="11">
        <v>150</v>
      </c>
      <c r="G23" s="11"/>
      <c r="H23" s="26">
        <v>0.08</v>
      </c>
      <c r="I23" s="46">
        <f>(G23*1.08)</f>
        <v>0</v>
      </c>
      <c r="J23" s="47">
        <f>(F23*G23)</f>
        <v>0</v>
      </c>
      <c r="K23" s="47">
        <f>(F23*I23)</f>
        <v>0</v>
      </c>
      <c r="L23" s="27"/>
    </row>
    <row r="24" spans="2:12" ht="112.5" customHeight="1">
      <c r="B24" s="11">
        <v>2</v>
      </c>
      <c r="C24" s="21" t="s">
        <v>20</v>
      </c>
      <c r="D24" s="21" t="s">
        <v>11</v>
      </c>
      <c r="E24" s="27" t="s">
        <v>11</v>
      </c>
      <c r="F24" s="11">
        <v>100</v>
      </c>
      <c r="G24" s="27"/>
      <c r="H24" s="26">
        <v>0.08</v>
      </c>
      <c r="I24" s="46">
        <f>(G24*1.08)</f>
        <v>0</v>
      </c>
      <c r="J24" s="47">
        <f>(F24*G24)</f>
        <v>0</v>
      </c>
      <c r="K24" s="47">
        <f>(F24*I24)</f>
        <v>0</v>
      </c>
      <c r="L24" s="27"/>
    </row>
    <row r="25" spans="2:12" ht="17.25" thickBot="1">
      <c r="B25" s="1"/>
      <c r="C25" s="61" t="s">
        <v>12</v>
      </c>
      <c r="D25" s="62"/>
      <c r="E25" s="62"/>
      <c r="F25" s="62"/>
      <c r="G25" s="62"/>
      <c r="H25" s="62"/>
      <c r="I25" s="63"/>
      <c r="J25" s="48">
        <f>SUM(J23:J24)</f>
        <v>0</v>
      </c>
      <c r="K25" s="48">
        <f>SUM(K23:K24)</f>
        <v>0</v>
      </c>
      <c r="L25" s="27"/>
    </row>
    <row r="26" spans="2:12" ht="17.25" thickBot="1">
      <c r="B26" s="64" t="s">
        <v>63</v>
      </c>
      <c r="C26" s="65"/>
      <c r="D26" s="15"/>
      <c r="E26" s="15"/>
      <c r="F26" s="15"/>
      <c r="G26" s="15"/>
      <c r="H26" s="15"/>
      <c r="I26" s="13"/>
      <c r="J26" s="13"/>
      <c r="K26" s="13"/>
      <c r="L26" s="15"/>
    </row>
    <row r="27" spans="2:12" ht="123.75" customHeight="1">
      <c r="B27" s="11">
        <v>1</v>
      </c>
      <c r="C27" s="21" t="s">
        <v>67</v>
      </c>
      <c r="D27" s="15" t="s">
        <v>22</v>
      </c>
      <c r="E27" s="15" t="s">
        <v>22</v>
      </c>
      <c r="F27" s="12">
        <v>300</v>
      </c>
      <c r="G27" s="15"/>
      <c r="H27" s="14">
        <v>0.08</v>
      </c>
      <c r="I27" s="13">
        <f>(G27*1.08)</f>
        <v>0</v>
      </c>
      <c r="J27" s="13">
        <f>(F27*G27)</f>
        <v>0</v>
      </c>
      <c r="K27" s="13">
        <f>(F27*I27)</f>
        <v>0</v>
      </c>
      <c r="L27" s="15"/>
    </row>
    <row r="28" spans="2:12" ht="84" customHeight="1">
      <c r="B28" s="11">
        <v>2</v>
      </c>
      <c r="C28" s="21" t="s">
        <v>66</v>
      </c>
      <c r="D28" s="15" t="s">
        <v>22</v>
      </c>
      <c r="E28" s="15" t="s">
        <v>22</v>
      </c>
      <c r="F28" s="12">
        <v>150</v>
      </c>
      <c r="G28" s="15"/>
      <c r="H28" s="14">
        <v>0.08</v>
      </c>
      <c r="I28" s="13">
        <f t="shared" ref="I28:I29" si="3">(G28*1.08)</f>
        <v>0</v>
      </c>
      <c r="J28" s="13">
        <f t="shared" ref="J28:J29" si="4">(F28*G28)</f>
        <v>0</v>
      </c>
      <c r="K28" s="13">
        <f t="shared" ref="K28:K29" si="5">(F28*I28)</f>
        <v>0</v>
      </c>
      <c r="L28" s="15"/>
    </row>
    <row r="29" spans="2:12" ht="126" customHeight="1">
      <c r="B29" s="11">
        <v>3</v>
      </c>
      <c r="C29" s="21" t="s">
        <v>68</v>
      </c>
      <c r="D29" s="15" t="s">
        <v>22</v>
      </c>
      <c r="E29" s="15" t="s">
        <v>22</v>
      </c>
      <c r="F29" s="12">
        <v>400</v>
      </c>
      <c r="G29" s="15"/>
      <c r="H29" s="14">
        <v>0.08</v>
      </c>
      <c r="I29" s="13">
        <f t="shared" si="3"/>
        <v>0</v>
      </c>
      <c r="J29" s="13">
        <f t="shared" si="4"/>
        <v>0</v>
      </c>
      <c r="K29" s="13">
        <f t="shared" si="5"/>
        <v>0</v>
      </c>
      <c r="L29" s="15"/>
    </row>
    <row r="30" spans="2:12" ht="23.25" customHeight="1">
      <c r="B30" s="66" t="s">
        <v>12</v>
      </c>
      <c r="C30" s="67"/>
      <c r="D30" s="67"/>
      <c r="E30" s="67"/>
      <c r="F30" s="67"/>
      <c r="G30" s="67"/>
      <c r="H30" s="67"/>
      <c r="I30" s="68"/>
      <c r="J30" s="28">
        <f>SUM(J27:J29)</f>
        <v>0</v>
      </c>
      <c r="K30" s="28">
        <f>SUM(K27:K29)</f>
        <v>0</v>
      </c>
      <c r="L30" s="29"/>
    </row>
    <row r="31" spans="2:12" ht="15.75">
      <c r="B31" s="49" t="s">
        <v>55</v>
      </c>
      <c r="C31" s="50"/>
      <c r="D31" s="50"/>
      <c r="E31" s="50"/>
      <c r="F31" s="50"/>
      <c r="G31" s="50"/>
      <c r="H31" s="50"/>
      <c r="I31" s="50"/>
      <c r="J31" s="50"/>
      <c r="K31" s="50"/>
      <c r="L31" s="69"/>
    </row>
    <row r="32" spans="2:12" ht="180" customHeight="1" thickBot="1">
      <c r="B32" s="11">
        <v>1</v>
      </c>
      <c r="C32" s="30" t="s">
        <v>69</v>
      </c>
      <c r="D32" s="12" t="s">
        <v>11</v>
      </c>
      <c r="E32" s="12" t="s">
        <v>11</v>
      </c>
      <c r="F32" s="12">
        <v>450</v>
      </c>
      <c r="G32" s="13"/>
      <c r="H32" s="14">
        <v>0.23</v>
      </c>
      <c r="I32" s="13">
        <f>(G32*1.23)</f>
        <v>0</v>
      </c>
      <c r="J32" s="13">
        <f>(F32*G32)</f>
        <v>0</v>
      </c>
      <c r="K32" s="13">
        <f>(F32*I32)</f>
        <v>0</v>
      </c>
      <c r="L32" s="15"/>
    </row>
    <row r="33" spans="2:12" ht="17.25" thickBot="1">
      <c r="B33" s="52" t="s">
        <v>12</v>
      </c>
      <c r="C33" s="53"/>
      <c r="D33" s="53"/>
      <c r="E33" s="53"/>
      <c r="F33" s="53"/>
      <c r="G33" s="53"/>
      <c r="H33" s="53"/>
      <c r="I33" s="54"/>
      <c r="J33" s="18">
        <f>SUM(J32)</f>
        <v>0</v>
      </c>
      <c r="K33" s="18">
        <f>SUM(K32)</f>
        <v>0</v>
      </c>
      <c r="L33" s="15"/>
    </row>
    <row r="34" spans="2:12" ht="16.5" thickBot="1">
      <c r="B34" s="70" t="s">
        <v>56</v>
      </c>
      <c r="C34" s="71"/>
      <c r="D34" s="71"/>
      <c r="E34" s="71"/>
      <c r="F34" s="71"/>
      <c r="G34" s="71"/>
      <c r="H34" s="71"/>
      <c r="I34" s="71"/>
      <c r="J34" s="71"/>
      <c r="K34" s="71"/>
      <c r="L34" s="72"/>
    </row>
    <row r="35" spans="2:12" ht="122.25" customHeight="1">
      <c r="B35" s="11">
        <v>1</v>
      </c>
      <c r="C35" s="21" t="s">
        <v>70</v>
      </c>
      <c r="D35" s="12" t="s">
        <v>11</v>
      </c>
      <c r="E35" s="12" t="s">
        <v>11</v>
      </c>
      <c r="F35" s="12">
        <v>1300</v>
      </c>
      <c r="G35" s="13"/>
      <c r="H35" s="19">
        <v>0.23</v>
      </c>
      <c r="I35" s="13">
        <f>(G35*1.23)</f>
        <v>0</v>
      </c>
      <c r="J35" s="13">
        <f>(F35*G35)</f>
        <v>0</v>
      </c>
      <c r="K35" s="13">
        <f>(F35*I35)</f>
        <v>0</v>
      </c>
      <c r="L35" s="15"/>
    </row>
    <row r="36" spans="2:12" ht="77.25" customHeight="1">
      <c r="B36" s="11">
        <v>2</v>
      </c>
      <c r="C36" s="21" t="s">
        <v>23</v>
      </c>
      <c r="D36" s="12" t="s">
        <v>11</v>
      </c>
      <c r="E36" s="12" t="s">
        <v>11</v>
      </c>
      <c r="F36" s="12">
        <v>1300</v>
      </c>
      <c r="G36" s="13"/>
      <c r="H36" s="19">
        <v>0.23</v>
      </c>
      <c r="I36" s="13">
        <f>(G36*1.23)</f>
        <v>0</v>
      </c>
      <c r="J36" s="13">
        <f>(F36*G36)</f>
        <v>0</v>
      </c>
      <c r="K36" s="13">
        <f>(F36*I36)</f>
        <v>0</v>
      </c>
      <c r="L36" s="15"/>
    </row>
    <row r="37" spans="2:12" ht="16.5">
      <c r="B37" s="58" t="s">
        <v>12</v>
      </c>
      <c r="C37" s="59"/>
      <c r="D37" s="59"/>
      <c r="E37" s="59"/>
      <c r="F37" s="59"/>
      <c r="G37" s="59"/>
      <c r="H37" s="59"/>
      <c r="I37" s="60"/>
      <c r="J37" s="20">
        <f>SUM(J35,J36)</f>
        <v>0</v>
      </c>
      <c r="K37" s="20">
        <f>SUM(K35,K36)</f>
        <v>0</v>
      </c>
      <c r="L37" s="15"/>
    </row>
    <row r="38" spans="2:12" ht="16.5">
      <c r="B38" s="57" t="s">
        <v>57</v>
      </c>
      <c r="C38" s="57"/>
      <c r="D38" s="57"/>
      <c r="E38" s="57"/>
      <c r="F38" s="57"/>
      <c r="G38" s="57"/>
      <c r="H38" s="57"/>
      <c r="I38" s="57"/>
      <c r="J38" s="57"/>
      <c r="K38" s="57"/>
      <c r="L38" s="57"/>
    </row>
    <row r="39" spans="2:12" ht="129" customHeight="1">
      <c r="B39" s="11">
        <v>1</v>
      </c>
      <c r="C39" s="21" t="s">
        <v>24</v>
      </c>
      <c r="D39" s="12" t="s">
        <v>13</v>
      </c>
      <c r="E39" s="12" t="s">
        <v>13</v>
      </c>
      <c r="F39" s="12">
        <v>500</v>
      </c>
      <c r="G39" s="13"/>
      <c r="H39" s="31">
        <v>0.08</v>
      </c>
      <c r="I39" s="13">
        <f>(G39*1.08)</f>
        <v>0</v>
      </c>
      <c r="J39" s="13">
        <f>(F39*G39)</f>
        <v>0</v>
      </c>
      <c r="K39" s="13">
        <f>(F39*I39)</f>
        <v>0</v>
      </c>
      <c r="L39" s="15"/>
    </row>
    <row r="40" spans="2:12" ht="138.75" customHeight="1">
      <c r="B40" s="11">
        <v>2</v>
      </c>
      <c r="C40" s="21" t="s">
        <v>25</v>
      </c>
      <c r="D40" s="12" t="s">
        <v>11</v>
      </c>
      <c r="E40" s="12" t="s">
        <v>11</v>
      </c>
      <c r="F40" s="12">
        <v>200</v>
      </c>
      <c r="G40" s="13"/>
      <c r="H40" s="31">
        <v>0.08</v>
      </c>
      <c r="I40" s="13">
        <f>(G40*1.08)</f>
        <v>0</v>
      </c>
      <c r="J40" s="13">
        <f>(F40*G40)</f>
        <v>0</v>
      </c>
      <c r="K40" s="13">
        <f>(F40*I40)</f>
        <v>0</v>
      </c>
      <c r="L40" s="15"/>
    </row>
    <row r="41" spans="2:12" ht="16.5">
      <c r="B41" s="82" t="s">
        <v>12</v>
      </c>
      <c r="C41" s="82"/>
      <c r="D41" s="82"/>
      <c r="E41" s="82"/>
      <c r="F41" s="82"/>
      <c r="G41" s="82"/>
      <c r="H41" s="82"/>
      <c r="I41" s="82"/>
      <c r="J41" s="20">
        <f>SUM(J39,J40)</f>
        <v>0</v>
      </c>
      <c r="K41" s="20">
        <f>SUM(K39,K40)</f>
        <v>0</v>
      </c>
      <c r="L41" s="15"/>
    </row>
    <row r="42" spans="2:12" ht="16.5">
      <c r="B42" s="56" t="s">
        <v>26</v>
      </c>
      <c r="C42" s="56"/>
      <c r="D42" s="56"/>
      <c r="E42" s="56"/>
      <c r="F42" s="56"/>
      <c r="G42" s="56"/>
      <c r="H42" s="56"/>
      <c r="I42" s="56"/>
      <c r="J42" s="33">
        <f>SUM(J10,J13,J13,J17,J17,J21,J25,J30,J33,J37,J37,J41)</f>
        <v>0</v>
      </c>
      <c r="K42" s="33">
        <f>SUM(K10,K13,K13,K17,K17,K21,K25,K30,K33,K37,K37,K41)</f>
        <v>0</v>
      </c>
      <c r="L42" s="15"/>
    </row>
    <row r="45" spans="2:12">
      <c r="C45" s="36" t="s">
        <v>49</v>
      </c>
      <c r="D45" s="37"/>
      <c r="E45" s="37"/>
      <c r="F45" s="38"/>
    </row>
    <row r="46" spans="2:12">
      <c r="C46" s="34"/>
      <c r="D46" s="35"/>
      <c r="E46" s="35"/>
    </row>
    <row r="47" spans="2:12" ht="16.5">
      <c r="C47" s="40" t="s">
        <v>27</v>
      </c>
      <c r="D47" s="41"/>
      <c r="E47" s="41"/>
      <c r="F47" s="41"/>
      <c r="G47" s="41"/>
      <c r="H47" s="41"/>
      <c r="I47" s="41"/>
      <c r="J47" s="41"/>
      <c r="K47" s="41"/>
      <c r="L47" s="41"/>
    </row>
    <row r="48" spans="2:12" ht="15.75" customHeight="1">
      <c r="C48" s="74" t="s">
        <v>28</v>
      </c>
      <c r="D48" s="74"/>
      <c r="E48" s="74"/>
      <c r="F48" s="74"/>
      <c r="G48" s="74"/>
      <c r="H48" s="74"/>
      <c r="I48" s="74"/>
      <c r="J48" s="74"/>
      <c r="K48" s="74"/>
      <c r="L48" s="74"/>
    </row>
    <row r="49" spans="3:12" ht="32.25" customHeight="1">
      <c r="C49" s="73" t="s">
        <v>29</v>
      </c>
      <c r="D49" s="73"/>
      <c r="E49" s="73"/>
      <c r="F49" s="73"/>
      <c r="G49" s="73"/>
      <c r="H49" s="73"/>
      <c r="I49" s="73"/>
      <c r="J49" s="73"/>
      <c r="K49" s="73"/>
      <c r="L49" s="73"/>
    </row>
    <row r="50" spans="3:12" ht="18" customHeight="1">
      <c r="C50" s="42" t="s">
        <v>30</v>
      </c>
      <c r="D50" s="43"/>
      <c r="E50" s="42"/>
      <c r="F50" s="42"/>
      <c r="G50" s="42"/>
      <c r="H50" s="42"/>
      <c r="I50" s="42"/>
      <c r="J50" s="42"/>
      <c r="K50" s="42"/>
      <c r="L50" s="42"/>
    </row>
    <row r="51" spans="3:12" ht="36.75" customHeight="1">
      <c r="C51" s="73" t="s">
        <v>31</v>
      </c>
      <c r="D51" s="73"/>
      <c r="E51" s="73"/>
      <c r="F51" s="73"/>
      <c r="G51" s="73"/>
      <c r="H51" s="73"/>
      <c r="I51" s="73"/>
      <c r="J51" s="73"/>
      <c r="K51" s="73"/>
      <c r="L51" s="73"/>
    </row>
    <row r="52" spans="3:12" ht="32.25" customHeight="1">
      <c r="C52" s="73" t="s">
        <v>32</v>
      </c>
      <c r="D52" s="73"/>
      <c r="E52" s="73"/>
      <c r="F52" s="73"/>
      <c r="G52" s="73"/>
      <c r="H52" s="73"/>
      <c r="I52" s="73"/>
      <c r="J52" s="73"/>
      <c r="K52" s="73"/>
      <c r="L52" s="73"/>
    </row>
    <row r="53" spans="3:12" ht="33" customHeight="1">
      <c r="C53" s="73" t="s">
        <v>33</v>
      </c>
      <c r="D53" s="73"/>
      <c r="E53" s="73"/>
      <c r="F53" s="73"/>
      <c r="G53" s="73"/>
      <c r="H53" s="73"/>
      <c r="I53" s="73"/>
      <c r="J53" s="73"/>
      <c r="K53" s="73"/>
      <c r="L53" s="73"/>
    </row>
    <row r="54" spans="3:12" ht="16.5" customHeight="1">
      <c r="C54" s="42" t="s">
        <v>34</v>
      </c>
      <c r="D54" s="44"/>
      <c r="E54" s="41"/>
      <c r="F54" s="41"/>
      <c r="G54" s="41"/>
      <c r="H54" s="41"/>
      <c r="I54" s="41"/>
      <c r="J54" s="41"/>
      <c r="K54" s="41"/>
      <c r="L54" s="41"/>
    </row>
    <row r="55" spans="3:12" ht="27.75" customHeight="1">
      <c r="C55" s="73" t="s">
        <v>35</v>
      </c>
      <c r="D55" s="73"/>
      <c r="E55" s="73"/>
      <c r="F55" s="73"/>
      <c r="G55" s="73"/>
      <c r="H55" s="73"/>
      <c r="I55" s="73"/>
      <c r="J55" s="73"/>
      <c r="K55" s="73"/>
      <c r="L55" s="73"/>
    </row>
    <row r="56" spans="3:12" ht="21" customHeight="1">
      <c r="C56" s="81" t="s">
        <v>64</v>
      </c>
      <c r="D56" s="81"/>
      <c r="E56" s="81"/>
      <c r="F56" s="81"/>
      <c r="G56" s="81"/>
      <c r="H56" s="81"/>
      <c r="I56" s="81"/>
      <c r="J56" s="81"/>
      <c r="K56" s="81"/>
      <c r="L56" s="81"/>
    </row>
    <row r="57" spans="3:12" ht="15" customHeight="1">
      <c r="C57" s="78" t="s">
        <v>36</v>
      </c>
      <c r="D57" s="78"/>
      <c r="E57" s="78"/>
      <c r="F57" s="78"/>
      <c r="G57" s="78"/>
      <c r="H57" s="78"/>
      <c r="I57" s="78"/>
      <c r="J57" s="78"/>
      <c r="K57" s="78"/>
      <c r="L57" s="78"/>
    </row>
    <row r="58" spans="3:12" ht="24.75" customHeight="1">
      <c r="C58" s="78" t="s">
        <v>37</v>
      </c>
      <c r="D58" s="78"/>
      <c r="E58" s="78"/>
      <c r="F58" s="78"/>
      <c r="G58" s="78"/>
      <c r="H58" s="78"/>
      <c r="I58" s="78"/>
      <c r="J58" s="78"/>
      <c r="K58" s="78"/>
      <c r="L58" s="78"/>
    </row>
    <row r="59" spans="3:12" ht="31.5" customHeight="1">
      <c r="C59" s="78" t="s">
        <v>38</v>
      </c>
      <c r="D59" s="78"/>
      <c r="E59" s="78"/>
      <c r="F59" s="78"/>
      <c r="G59" s="78"/>
      <c r="H59" s="78"/>
      <c r="I59" s="78"/>
      <c r="J59" s="78"/>
      <c r="K59" s="78"/>
      <c r="L59" s="78"/>
    </row>
    <row r="60" spans="3:12" ht="23.25" customHeight="1">
      <c r="C60" s="78" t="s">
        <v>34</v>
      </c>
      <c r="D60" s="78"/>
      <c r="E60" s="78"/>
      <c r="F60" s="78"/>
      <c r="G60" s="78"/>
      <c r="H60" s="78"/>
      <c r="I60" s="78"/>
      <c r="J60" s="78"/>
      <c r="K60" s="78"/>
      <c r="L60" s="78"/>
    </row>
    <row r="61" spans="3:12" ht="24.75" customHeight="1">
      <c r="C61" s="78" t="s">
        <v>39</v>
      </c>
      <c r="D61" s="78"/>
      <c r="E61" s="78"/>
      <c r="F61" s="78"/>
      <c r="G61" s="78"/>
      <c r="H61" s="78"/>
      <c r="I61" s="78"/>
      <c r="J61" s="78"/>
      <c r="K61" s="78"/>
      <c r="L61" s="78"/>
    </row>
    <row r="62" spans="3:12" ht="23.25" customHeight="1">
      <c r="C62" s="42" t="s">
        <v>40</v>
      </c>
      <c r="D62" s="44"/>
      <c r="E62" s="41"/>
      <c r="F62" s="41"/>
      <c r="G62" s="41"/>
      <c r="H62" s="41"/>
      <c r="I62" s="41"/>
      <c r="J62" s="41"/>
      <c r="K62" s="41"/>
      <c r="L62" s="41"/>
    </row>
    <row r="63" spans="3:12" ht="42">
      <c r="C63" s="43" t="s">
        <v>41</v>
      </c>
      <c r="D63" s="43"/>
      <c r="E63" s="43"/>
      <c r="F63" s="43"/>
      <c r="G63" s="43"/>
      <c r="H63" s="43"/>
      <c r="I63" s="43"/>
      <c r="J63" s="43"/>
      <c r="K63" s="43"/>
      <c r="L63" s="41"/>
    </row>
    <row r="64" spans="3:12" ht="16.5">
      <c r="C64" s="45" t="s">
        <v>21</v>
      </c>
      <c r="D64" s="43"/>
      <c r="E64" s="43"/>
      <c r="F64" s="43"/>
      <c r="G64" s="43"/>
      <c r="H64" s="43"/>
      <c r="I64" s="43"/>
      <c r="J64" s="43"/>
      <c r="K64" s="43"/>
      <c r="L64" s="41"/>
    </row>
    <row r="65" spans="3:12" ht="28.5" customHeight="1">
      <c r="C65" s="43" t="s">
        <v>65</v>
      </c>
      <c r="D65" s="43"/>
      <c r="E65" s="43"/>
      <c r="F65" s="43"/>
      <c r="G65" s="43"/>
      <c r="H65" s="43"/>
      <c r="I65" s="43"/>
      <c r="J65" s="43"/>
      <c r="K65" s="43"/>
      <c r="L65" s="41"/>
    </row>
    <row r="66" spans="3:12" ht="68.25" customHeight="1">
      <c r="C66" s="39" t="s">
        <v>47</v>
      </c>
      <c r="D66" s="39"/>
      <c r="E66" s="39"/>
      <c r="F66" s="39"/>
      <c r="G66" s="39"/>
      <c r="H66" s="39"/>
      <c r="I66" s="39"/>
      <c r="J66" s="39"/>
      <c r="K66" s="39"/>
      <c r="L66" s="41"/>
    </row>
    <row r="67" spans="3:12" ht="28.5" customHeight="1">
      <c r="C67" s="39" t="s">
        <v>48</v>
      </c>
      <c r="D67" s="39"/>
      <c r="E67" s="39"/>
      <c r="F67" s="39"/>
      <c r="G67" s="39"/>
      <c r="H67" s="39"/>
      <c r="I67" s="39"/>
      <c r="J67" s="39"/>
      <c r="K67" s="39"/>
      <c r="L67" s="41"/>
    </row>
    <row r="68" spans="3:12" ht="18" customHeight="1">
      <c r="C68" s="42" t="s">
        <v>42</v>
      </c>
      <c r="D68" s="42"/>
      <c r="E68" s="39"/>
      <c r="F68" s="39"/>
      <c r="G68" s="39"/>
      <c r="H68" s="39"/>
      <c r="I68" s="39"/>
      <c r="J68" s="39"/>
      <c r="K68" s="39"/>
      <c r="L68" s="41"/>
    </row>
    <row r="69" spans="3:12" ht="35.25" customHeight="1">
      <c r="C69" s="80" t="s">
        <v>43</v>
      </c>
      <c r="D69" s="80"/>
      <c r="E69" s="39"/>
      <c r="F69" s="39"/>
      <c r="G69" s="39"/>
      <c r="H69" s="39"/>
      <c r="I69" s="39"/>
      <c r="J69" s="39"/>
      <c r="K69" s="39"/>
      <c r="L69" s="41"/>
    </row>
    <row r="70" spans="3:12" ht="40.5" customHeight="1">
      <c r="C70" s="78" t="s">
        <v>44</v>
      </c>
      <c r="D70" s="78"/>
      <c r="E70" s="78"/>
      <c r="F70" s="78"/>
      <c r="G70" s="78"/>
      <c r="H70" s="78"/>
      <c r="I70" s="78"/>
      <c r="J70" s="78"/>
      <c r="K70" s="78"/>
      <c r="L70" s="78"/>
    </row>
    <row r="71" spans="3:12" ht="15" customHeight="1">
      <c r="C71" s="42" t="s">
        <v>45</v>
      </c>
      <c r="D71" s="41"/>
      <c r="E71" s="41"/>
      <c r="F71" s="41"/>
      <c r="G71" s="41"/>
      <c r="H71" s="41"/>
      <c r="I71" s="41"/>
      <c r="J71" s="41"/>
      <c r="K71" s="41"/>
      <c r="L71" s="41"/>
    </row>
    <row r="72" spans="3:12" ht="24.75" customHeight="1">
      <c r="C72" s="79" t="s">
        <v>46</v>
      </c>
      <c r="D72" s="79"/>
      <c r="E72" s="79"/>
      <c r="F72" s="79"/>
      <c r="G72" s="79"/>
      <c r="H72" s="79"/>
      <c r="I72" s="79"/>
      <c r="J72" s="79"/>
      <c r="K72" s="79"/>
      <c r="L72" s="79"/>
    </row>
  </sheetData>
  <mergeCells count="34">
    <mergeCell ref="B1:L1"/>
    <mergeCell ref="B11:L11"/>
    <mergeCell ref="C70:L70"/>
    <mergeCell ref="C72:L72"/>
    <mergeCell ref="C57:L57"/>
    <mergeCell ref="C58:L58"/>
    <mergeCell ref="C59:L59"/>
    <mergeCell ref="C60:L60"/>
    <mergeCell ref="C61:L61"/>
    <mergeCell ref="C69:D69"/>
    <mergeCell ref="C56:L56"/>
    <mergeCell ref="B41:I41"/>
    <mergeCell ref="B42:I42"/>
    <mergeCell ref="B22:L22"/>
    <mergeCell ref="C49:L49"/>
    <mergeCell ref="C51:L51"/>
    <mergeCell ref="B33:I33"/>
    <mergeCell ref="B34:L34"/>
    <mergeCell ref="C52:L52"/>
    <mergeCell ref="C53:L53"/>
    <mergeCell ref="C55:L55"/>
    <mergeCell ref="C48:L48"/>
    <mergeCell ref="B37:I37"/>
    <mergeCell ref="B38:L38"/>
    <mergeCell ref="B21:I21"/>
    <mergeCell ref="C25:I25"/>
    <mergeCell ref="B26:C26"/>
    <mergeCell ref="B30:I30"/>
    <mergeCell ref="B31:L31"/>
    <mergeCell ref="B4:L4"/>
    <mergeCell ref="B10:I10"/>
    <mergeCell ref="B14:L14"/>
    <mergeCell ref="B17:I17"/>
    <mergeCell ref="B18:L18"/>
  </mergeCells>
  <pageMargins left="0.7" right="0.7" top="0.75" bottom="0.75" header="0.3" footer="0.3"/>
  <pageSetup paperSize="9" scale="84" fitToHeight="0" orientation="landscape" r:id="rId1"/>
  <headerFooter>
    <oddHeader>&amp;L&amp;"Arial Narrow,Normalny"Sprawa nr 97/2025&amp;R&amp;"Arial Narrow,Normalny"Załącznik nr  6 do SWZ</oddHeader>
    <oddFooter>&amp;R&amp;"Arial Narrow,Normalny"Pieczęć i elektroniczny podpis |Wykonawcy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10WSK Bydgoszcz</dc:creator>
  <cp:lastModifiedBy>user</cp:lastModifiedBy>
  <cp:lastPrinted>2025-10-09T07:25:00Z</cp:lastPrinted>
  <dcterms:created xsi:type="dcterms:W3CDTF">2024-08-22T06:49:11Z</dcterms:created>
  <dcterms:modified xsi:type="dcterms:W3CDTF">2025-10-09T08:05:21Z</dcterms:modified>
</cp:coreProperties>
</file>