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6440"/>
  </bookViews>
  <sheets>
    <sheet name="Arkusz1" sheetId="1" r:id="rId1"/>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6" i="1"/>
  <c r="I7" l="1"/>
  <c r="K7" s="1"/>
  <c r="I8"/>
  <c r="K8" s="1"/>
  <c r="I9"/>
  <c r="K9" s="1"/>
  <c r="I10"/>
  <c r="K10" s="1"/>
  <c r="I11"/>
  <c r="K11" s="1"/>
  <c r="I12"/>
  <c r="K12" s="1"/>
  <c r="I13"/>
  <c r="K13" s="1"/>
  <c r="I14"/>
  <c r="K14" s="1"/>
  <c r="I15"/>
  <c r="K15" s="1"/>
  <c r="I16"/>
  <c r="K16" s="1"/>
  <c r="I6"/>
  <c r="K46"/>
  <c r="K47" s="1"/>
  <c r="J46"/>
  <c r="J47" s="1"/>
  <c r="J7"/>
  <c r="J8"/>
  <c r="J9"/>
  <c r="J10"/>
  <c r="J11"/>
  <c r="J12"/>
  <c r="J13"/>
  <c r="J14"/>
  <c r="J15"/>
  <c r="J16"/>
  <c r="I40"/>
  <c r="I41"/>
  <c r="I42"/>
  <c r="I43"/>
  <c r="I39"/>
  <c r="I35"/>
  <c r="K35" s="1"/>
  <c r="J35" l="1"/>
  <c r="J40"/>
  <c r="J41"/>
  <c r="J42"/>
  <c r="J43"/>
  <c r="J39"/>
  <c r="K40"/>
  <c r="K41"/>
  <c r="K42"/>
  <c r="K43"/>
  <c r="K39"/>
  <c r="J26"/>
  <c r="J27"/>
  <c r="J28"/>
  <c r="J29"/>
  <c r="J30"/>
  <c r="J31"/>
  <c r="J32"/>
  <c r="J33"/>
  <c r="J34"/>
  <c r="J36"/>
  <c r="J25"/>
  <c r="I26"/>
  <c r="K26" s="1"/>
  <c r="I27"/>
  <c r="K27" s="1"/>
  <c r="I28"/>
  <c r="K28" s="1"/>
  <c r="I29"/>
  <c r="K29" s="1"/>
  <c r="I30"/>
  <c r="K30" s="1"/>
  <c r="I31"/>
  <c r="K31" s="1"/>
  <c r="I32"/>
  <c r="K32" s="1"/>
  <c r="I33"/>
  <c r="K33" s="1"/>
  <c r="I34"/>
  <c r="K34" s="1"/>
  <c r="I36"/>
  <c r="K36" s="1"/>
  <c r="I25"/>
  <c r="K25" s="1"/>
  <c r="J20"/>
  <c r="J21"/>
  <c r="J22"/>
  <c r="I20"/>
  <c r="K20" s="1"/>
  <c r="I21"/>
  <c r="K21" s="1"/>
  <c r="I22"/>
  <c r="K22" s="1"/>
  <c r="I19"/>
  <c r="J37" l="1"/>
  <c r="K37"/>
  <c r="J44"/>
  <c r="K44"/>
  <c r="K19" l="1"/>
  <c r="K23" s="1"/>
  <c r="J19"/>
  <c r="J23" s="1"/>
  <c r="K6"/>
  <c r="K17" s="1"/>
  <c r="J6"/>
  <c r="J17" s="1"/>
</calcChain>
</file>

<file path=xl/sharedStrings.xml><?xml version="1.0" encoding="utf-8"?>
<sst xmlns="http://schemas.openxmlformats.org/spreadsheetml/2006/main" count="125" uniqueCount="58">
  <si>
    <t>LP.</t>
  </si>
  <si>
    <t>RODZAJ ŚRODKA</t>
  </si>
  <si>
    <t>opak. jedn.</t>
  </si>
  <si>
    <t>j.m.</t>
  </si>
  <si>
    <t>Planowana ilość środka w dost. rocznej</t>
  </si>
  <si>
    <t>Cena netto           ( jedn.)</t>
  </si>
  <si>
    <t>% VAT</t>
  </si>
  <si>
    <t>Cena brutto (jedn.)</t>
  </si>
  <si>
    <t>WARTOŚĆ NETTO</t>
  </si>
  <si>
    <t>WARTOŚĆ BRUTTO</t>
  </si>
  <si>
    <t>UWAGI</t>
  </si>
  <si>
    <t>szt.</t>
  </si>
  <si>
    <t xml:space="preserve">Razem </t>
  </si>
  <si>
    <t>RAZEM</t>
  </si>
  <si>
    <t>para</t>
  </si>
  <si>
    <t>Nauszniki przeciwhałasowe, chronią przed hałasem także dźwięków o niskich częstotliwościach, łatwo dopasowują się do kształtu głowy, regulacja dopasowania na ruchomych przegubach.</t>
  </si>
  <si>
    <t>Kask ochronny, atestowany, wykonany z materiału HDPE, posiada regulację obwodu pasa głównego w zakresie od 54 do 61 cm, chroni przed urazami, spadającymi przedmiotami, nadający się do użytku przy instalacjach elektrycznych, z krótkim daszkiem, odporny na temperatury od -30 do +50C.</t>
  </si>
  <si>
    <t xml:space="preserve">Rękawice ze skóry koziej, ochronne, wykonane z koziej skóry licowej, część zewnętrzna wykonana z materiału bawełny dzianej, część chwytna ze skóry licowej, elastyczny ściągacz zapinany na rzep, rękawica dopasowuje się do dłoni, kciuk i palec wskazujący ze skóry, rozmiary wg potrzeb Zamawiającego. </t>
  </si>
  <si>
    <t xml:space="preserve">Rękawice antyprzecięciowe, dopasowujące się do dłoni, ściągacz dziany i elastyczny przyjemny w dotyku oraz dopasowujący się do kształtu nadgarstka, wysoka przyczepność i pewny chwyt również w środowisku mokrym, gwarantuje wysoką manualność, pełna ochrona dłoni, materiał antyprzecięciowy gwarantuje odporność na działanie czynników zewnętrznych (także temperatury), rozmiary wg potrzeb Zamawiającego. </t>
  </si>
  <si>
    <t>Rękawica dziana nitrylowa, zapewnia wysoką odporność na przetarcia, doskonała wentylacja, wolna od toksycznych składników wkładka, szeroki mankiet, idealnie dopasowuje się do dłoni, wysoka przyczepność, dobra chwytność, odporna na ścieranie, rozmiary wg potrzeb Zamawiającego.</t>
  </si>
  <si>
    <t>Rękawice ochronne wykonane z dzianiny, powlekane bardzo wytrzymałą gumą o porowatej strukturze dzięki czemu zachowują świetną przyczepność i nie tracą swojej elastyczności, trudnościeralne i odporne na zuzycie, odporne na rozdarcie i pęknięcia, rozmiary wg potrzeb Zamawiającego.</t>
  </si>
  <si>
    <t>Rękawice ochronne, ocieplane, wykoanane ze skóry bydlęcej, wzmacniane wkładką, świetna izolacja cieplna, całodłonicowe, część chwytna rękawicy wykonana z jednego kawałka skóry dzięki czemu jest bardziej wytrzymała i odporna na przetarcia, rozmiary wg potrzeb Zamawiającego.</t>
  </si>
  <si>
    <t>Rękawice spawalnicze wykonane ze skóry bydlęcej, odporne na gorąco, całoskórzany mankiet wykonany ze skóry dwoinowej siegający do połowy przedramienia chroniąc przed przemiękaniem oraz zabezpieczając nadgarstek przed urazami, na końcówkach i kostkach palców wzmocnienia ze skóry bydlęcej dwoinowej, co zwiększa wytrzymałość rękawicy, na części chwytnej dodatkowo miękka gąbeczka zwiększająca komfort pracy, rozmiary wg potrzeb Zamawiającego.</t>
  </si>
  <si>
    <t>Rękawice bawełniane nakrapiane z dzianiny będącej mieszanką bawełny i poliestru, zakończone ściągaczem, nadające się do prac manualnych, rozmiary wg potrzeb Zamawiającego.</t>
  </si>
  <si>
    <t>Rękawice ochronne bawełniane, zakończone ściągaczem, dobrze przepuszczające powietrze, dobrze dopasowują się do dłoni, nie elktryzują się, bardzo dobra chwytność, przeznaczone do prac manualnych, rozmiary wg potrzeb Zamawiającego.</t>
  </si>
  <si>
    <t>Rękawica ochronna, odporna na temperaturę do 250 C, z długim mankietem, oburęczna, rozmiary wg potrzeb Zamawiającego.</t>
  </si>
  <si>
    <t>Kombinezon olejoodporny, wodoodporny oraz chemoodporny, odporny na oleje, ciecze zaoolejone, wodę, brud, chroni przed działaniem substancji chemicznych. Posiada kaptur, elastyczny ściągacz w pasie na rękawach i nogawkach, kolor czarny.</t>
  </si>
  <si>
    <t>Okulary spawalnicze, lekkie, wytrzymałe okulary, które zapewniają ochronę wzroku przed promieniowaniem IR, UV oraz uderzeniami i refleksami świetlnymi, światłem widzianym podczas spawania. Zgodne z normą EN166.</t>
  </si>
  <si>
    <t>Okulary ochronne o uniwersalnym kształcie nakładki na nos, ramiona w kształcie "łopatek" zapewniające stabilność, szerokie łaczenie szkieł i ramion zapewniające szczelną ochronę, powłoka chroniąca przed zarysowaniem, ochrona przed parowaniem okularów, lekkie, posiadają regulację w długości ramion. Zgodne z normą EN166.</t>
  </si>
  <si>
    <t>Fartuch spawalniczy, ochronny, skórzany, przedni, zakładany na szyję, ze skóry bydlęcej dwoinowej, chroni przed uderzeniami gorąca, iskrami oraz urazami mechanicznymi. Miękki, solidny, posiada paski zapinane na plastikowe klamry z możliwością regulacji długości. Wygodny podczas użytkowania. Zgodny z normą EN11611 oraz EN13688. Rozmiary wg potrzeb Zamawiającego.</t>
  </si>
  <si>
    <t>Fartuch drelichowy - 100% bawełny o gramaturze min. 240g/m2. Zapinany na guziki, długi rękaw, dwie kieszenie boczne i jedna na piersi. Spełnia normę EN-ISO-13688. Kolor i rozmiar wg potrzeb Zamawiającego.</t>
  </si>
  <si>
    <t>Rękawice antyzakłuciowe, chronią przed przekłuciem skóry w trakcie wykonywania czynności, w którym występuje kontakt ze strzykawką, igłą, szkłem, żeletką czy ostrzem. Powłowa antyzakłuciowa znajduje się od strony chwytnej dłoni. Dopasowuje się do kształtu dłoni, dłoń się nie poci, możliwośc stosowania ich jako wkłądu pod wszelkie rękawice dostępne na rynku. Rękawice wzmocnione między kciukiem a palcem wskazującym. Rękawice zgodne z normą EN 388:2016. Rozmiar wg potrzeb Zamawiającego.</t>
  </si>
  <si>
    <t>Rękawice kwasoochronne, dedykowane do pracy z substancjami chemicznymi, zapewniają ochronę chemiczną zgodne z normą EN374, szczelne, wodoodporne, odporne na kwasy, zasady, substancje żrące, oleje, smary, odporne mechanicznie na ścieranie, długi mankiet chroni i zabezpiecza przedramię (min. 350 mm). Rękawice zgodne z normą EN388 i EN374. Rozmiary wg potrzeb Zamawiającego.</t>
  </si>
  <si>
    <t>Fartuch kwasoodporny i antyelektrostatyczny o właściwościach kwaso i chemoodpornych, materiał min. 64% poliester, min. 34% bawełna, min. 2% nić antystatyczna, gramatura min. 245g/m2. Zapinany na kryte zatrzaski, podkrój szyi wykończony stójką, posiada boczne kieszenie naszywane kryte patkami, rękawy jednoczęściowe wykończone mankietami zapinane na rzepy, na rękawach naszyta taśma odblaskowa powyżej łokcia, dół fartucha wykończony obrębem. Zgodny z normą EN 1149-5:2018 oraz EN13034.</t>
  </si>
  <si>
    <t>Fartuch frontowo gumowy wykonany ze 100% PCV, zakładany na szyję z wiązaniem na paski z tyłu, gramatura min. 680g/m2, odporny na środki dezynfekujące, tłuszcze, oleje i ich pochodne, długośc min. 110 cm, zgodny z normą EN343 i EN13688.</t>
  </si>
  <si>
    <t>Peleryna przeciwdeszczowa z kapturem w kolorze czarnym z odblaskowymi napisałami OCHRONA(na plecach).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</si>
  <si>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Spodnie bojówki dla pracowników ochrony szpitalnej (damskie i męskie). Kolor czarny. Skład: min. 65% poliester, 35% bawełna gramatura min. 285 g.m2 +/- 10%. Spodnie o luźnym fasonie, mocne. Dwie przednie kieszenie wpuszczane, dwie kieszenie na wysokości kolan z patkami zapinane na rzepy. Regulacja obwodu pasa po bokach, szerokie mocne szlufki na pasek. Rozporek zapinany na zsuwak. Rozmiary wg potrzeb Zamawiającego.</t>
  </si>
  <si>
    <t>Bluza-polar (damskie i męskie) koloru czarnego z pagonami dla pracownika ochrony szpitalnej, z tyłu napis Ochrona,po lewej stronie klatki piersiowej logo szpitala wg załącznika. Wykonana z wysokogatunkowego polaru, gramatura 360 g/m2 +/- 5%. Zapinana na zamek błyskawiczny. Skuteczna ochrona termiczna w chłodniejsze dni przy jednoczesnym wysokim poziomie oddychalności. Rękawy oraz dół zakończone elastycznymi ściągaczami. Wysoki kołnierz, który chroni szyję. Dwie kieszenie biodrowe zapinane na zamek.</t>
  </si>
  <si>
    <t>Szalokominiarka kolor czarny wykonanaz wysokiej jakości wytrzymałej bawełny (min. 95%) oraz elastanu (min. 5%). Podszewka wykonana z polaru. Szalokominiarka chroni przed zimnem i wiatrem. Płaskie szwy zwiększają komfort korzystania. Nie może się ścierać i mechacić.</t>
  </si>
  <si>
    <t xml:space="preserve">Koszulka polo z długim rękawem (damskie i męskie) koloru czarnego. Skład: min. 90% bawełna i min 10% elastan, gramatura min. 210 g/m2 +/- 5%. Z tyłu napis Ochrona, z przodu na klatce piersiowej po lewej stronie logo szpitala (załącznik). </t>
  </si>
  <si>
    <t>Pasek czarny do spodni, wykonany w 100% ze skóry naturalnej. Szerokośc paska min. 4 cm do 6cm. Długość całkowita bez klamry min 115 cm (+5 cm). Klamra metalowa, klasyczna, srebran.</t>
  </si>
  <si>
    <t>Kurtka zimowa w kolorze czarnym, ocieplana z podpinką i kapturem. Z tyłu napis Ochrona, z przodu na klatce piersiowej po lewej stronie logo szpitala (załącznik). Chroni przed wiatrem, mrozem i deszczem, nie przemaka. Posiada 4 kieszenie, z przodu na wysokości pasa zapinane na napy oraz z boku na ręce dwie. Kurtka zapinana na zamek błyskawiczny. Kurtka wykonana 100% z poliestru gramatura min. 230 g/m2 +/- 10%. Podszewka 100% polar poliestrowy gramatura min. 280g/m2 +/- 5%. Wypełnienie z waty poliestrowej gramatura min. 200 g/m2 +/- 5%, w górnej części, w dolnej o gramaturze min. 60 +/- 5%.</t>
  </si>
  <si>
    <t>Kurtka jesienna z kapturem pracownika ochrony szpitalnej z podpinka.  Kurtka z logo szpitala po lewej stronie klatki piersiowej, z tyłu napis Ochrona. Kurtka w kolorze czarnym. Chroni przed wiatrem, deszczem, nie przemaka. Wykonana w 100% z poliestru, gramatura min. 135 g/m2 +/- 10%. Posiada wentylację na plecach oraz pod pachami. Podszewka wykoanna z siatki poliestrowej odpinana. Kurtka posiada dwie kieszenie na ręce oraz dwie kieszenie na wysokości pasa zapinane na napy.</t>
  </si>
  <si>
    <t>Czapka ocieplana kolor czarny. Wykonana z akrylu, wywijana. Czapka musi posiadać podszewkę z mikrowłókna, która utrzymuje ciepło. Czapka musi być wiatroszczelna, wygodna w użytkowaniu. Rozmiar uniwersalny.</t>
  </si>
  <si>
    <t>Czapka z daszkiem typu baseball kolor czarny. Czapka musi posiadać zapięcie regulowane za pomocą metalowej sprzączki. 100% bawełna.</t>
  </si>
  <si>
    <t>Pas pracownika ochrony kolor czarny długość całkowita od 120 cm do 165 cm. Pas wyposażony w klamrę polimerową z podwójnym zabezpieczeniem chroniącym przed przypadkowym odpięciem. Posiada płynna regulację obustronną ze skutecznymi blokami regulacji. Wewnętrzna strona obszyta rzepem. Posiada wewnętrzną taśmę, dzięki której osprzęt znajdujący się na pasie nie przemieszcza się. Wykonany z solidnego materiału odpornego na przetarcia. Szerokość min. 5 cm + 10%.</t>
  </si>
  <si>
    <t>8.</t>
  </si>
  <si>
    <t>9.</t>
  </si>
  <si>
    <t>10.</t>
  </si>
  <si>
    <t>11.</t>
  </si>
  <si>
    <t>Czepek chirurga wykonany z tkaniny elanobawełny, skład: min. 35% bawełna, 65% poliester. Pranie w temperaturze 90C kolor biały, 60C kolory. W części czołowej zanjduje się pasek chłonnej bawełny zwiększającej komfort noszenia. Czepek męski i damski - wybór określany przy zamówieniu. Czepki w kolorach biały, granatowy, ziielony - okreslany przy zamówieniu.</t>
  </si>
  <si>
    <t>Rękawice ochronne z długim mankietem,przeznaczone do prac w niskich temperaturach min. do -50C. Rozmiary i kolory wg potrzeb Zamawiającego.</t>
  </si>
  <si>
    <t>ZADANIE 10  Ubiór Pracownicy Warty Cywilnej</t>
  </si>
  <si>
    <t xml:space="preserve"> ZADANIE 11 Okulary ochronne, kask, nauszniki</t>
  </si>
  <si>
    <t>ZADANIE 12   Rękawice</t>
  </si>
  <si>
    <t xml:space="preserve">   ZADANIE 13 Ubrania ochronne</t>
  </si>
  <si>
    <t>ZADANIE 14 Czepek Chirurga</t>
  </si>
  <si>
    <t>FORMULARZ CENOWY- ZADANIE 10-14</t>
  </si>
</sst>
</file>

<file path=xl/styles.xml><?xml version="1.0" encoding="utf-8"?>
<styleSheet xmlns="http://schemas.openxmlformats.org/spreadsheetml/2006/main">
  <numFmts count="1">
    <numFmt numFmtId="164" formatCode="_-* #,##0.00_-;\-* #,##0.00_-;_-* &quot;-&quot;??_-;_-@_-"/>
  </numFmts>
  <fonts count="14">
    <font>
      <sz val="11"/>
      <color theme="1"/>
      <name val="Calibri"/>
      <family val="2"/>
      <charset val="238"/>
      <scheme val="minor"/>
    </font>
    <font>
      <sz val="11"/>
      <color theme="1"/>
      <name val="Calibri"/>
      <family val="2"/>
      <charset val="238"/>
      <scheme val="minor"/>
    </font>
    <font>
      <sz val="11"/>
      <color theme="1"/>
      <name val="Arial Narrow"/>
      <family val="2"/>
      <charset val="238"/>
    </font>
    <font>
      <sz val="10"/>
      <name val="Arial CE"/>
      <charset val="238"/>
    </font>
    <font>
      <b/>
      <sz val="9"/>
      <color indexed="8"/>
      <name val="Arial Narrow"/>
      <family val="2"/>
      <charset val="238"/>
    </font>
    <font>
      <b/>
      <sz val="11"/>
      <color theme="1"/>
      <name val="Arial Narrow"/>
      <family val="2"/>
      <charset val="238"/>
    </font>
    <font>
      <b/>
      <sz val="12"/>
      <color theme="1"/>
      <name val="Arial Narrow"/>
      <family val="2"/>
      <charset val="238"/>
    </font>
    <font>
      <b/>
      <sz val="12"/>
      <color indexed="8"/>
      <name val="Arial Narrow"/>
      <family val="2"/>
      <charset val="238"/>
    </font>
    <font>
      <b/>
      <sz val="11"/>
      <color theme="1"/>
      <name val="Calibri"/>
      <family val="2"/>
      <charset val="238"/>
      <scheme val="minor"/>
    </font>
    <font>
      <b/>
      <sz val="10"/>
      <color indexed="8"/>
      <name val="Arial"/>
      <family val="2"/>
      <charset val="238"/>
    </font>
    <font>
      <sz val="10"/>
      <color indexed="8"/>
      <name val="Arial"/>
      <family val="2"/>
      <charset val="238"/>
    </font>
    <font>
      <sz val="11"/>
      <color indexed="8"/>
      <name val="Arial Narrow"/>
      <family val="2"/>
      <charset val="238"/>
    </font>
    <font>
      <sz val="10"/>
      <color indexed="8"/>
      <name val="Arial Narrow"/>
      <family val="2"/>
      <charset val="238"/>
    </font>
    <font>
      <b/>
      <sz val="11"/>
      <color indexed="8"/>
      <name val="Arial Narrow"/>
      <family val="2"/>
      <charset val="23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4">
    <xf numFmtId="0" fontId="0" fillId="0" borderId="0"/>
    <xf numFmtId="164" fontId="1" fillId="0" borderId="0" applyFont="0" applyFill="0" applyBorder="0" applyAlignment="0" applyProtection="0"/>
    <xf numFmtId="0" fontId="3" fillId="0" borderId="0"/>
    <xf numFmtId="0" fontId="3" fillId="0" borderId="0"/>
  </cellStyleXfs>
  <cellXfs count="72">
    <xf numFmtId="0" fontId="0" fillId="0" borderId="0" xfId="0"/>
    <xf numFmtId="0" fontId="2" fillId="0" borderId="0" xfId="0" applyFont="1" applyAlignment="1">
      <alignment horizontal="center" vertical="center"/>
    </xf>
    <xf numFmtId="0" fontId="2" fillId="0" borderId="0" xfId="0" applyFont="1"/>
    <xf numFmtId="0" fontId="4" fillId="0" borderId="1" xfId="2" applyFont="1" applyBorder="1" applyAlignment="1">
      <alignment horizontal="center" vertical="center"/>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4" fillId="0" borderId="4" xfId="2" applyFont="1" applyBorder="1" applyAlignment="1">
      <alignment horizontal="center" vertical="center" wrapText="1"/>
    </xf>
    <xf numFmtId="0" fontId="4" fillId="0" borderId="5" xfId="2" applyFont="1" applyBorder="1" applyAlignment="1">
      <alignment horizontal="center" vertical="center"/>
    </xf>
    <xf numFmtId="0" fontId="4" fillId="0" borderId="6" xfId="2" applyFont="1" applyBorder="1" applyAlignment="1">
      <alignment horizontal="center" vertical="center"/>
    </xf>
    <xf numFmtId="0" fontId="4" fillId="0" borderId="7" xfId="2" applyFont="1" applyBorder="1" applyAlignment="1">
      <alignment horizontal="center" vertical="center"/>
    </xf>
    <xf numFmtId="0" fontId="4" fillId="0" borderId="0" xfId="2" applyFont="1" applyAlignment="1">
      <alignment horizontal="center" vertical="center"/>
    </xf>
    <xf numFmtId="0" fontId="4" fillId="0" borderId="8" xfId="2" applyFont="1" applyBorder="1" applyAlignment="1">
      <alignment horizontal="center" vertical="center"/>
    </xf>
    <xf numFmtId="0" fontId="2" fillId="0" borderId="10" xfId="0" applyFont="1" applyBorder="1"/>
    <xf numFmtId="0" fontId="2" fillId="0" borderId="10" xfId="0" applyFont="1" applyBorder="1" applyAlignment="1">
      <alignment horizontal="center" vertical="center"/>
    </xf>
    <xf numFmtId="0" fontId="2" fillId="0" borderId="10" xfId="0" applyFont="1" applyBorder="1" applyAlignment="1">
      <alignment horizontal="center"/>
    </xf>
    <xf numFmtId="2" fontId="2" fillId="0" borderId="10" xfId="0" applyNumberFormat="1" applyFont="1" applyBorder="1"/>
    <xf numFmtId="9" fontId="2" fillId="0" borderId="10" xfId="0" applyNumberFormat="1" applyFont="1" applyBorder="1" applyAlignment="1">
      <alignment horizontal="center"/>
    </xf>
    <xf numFmtId="0" fontId="2" fillId="0" borderId="10" xfId="0" applyFont="1" applyBorder="1" applyAlignment="1">
      <alignment vertical="center" wrapText="1"/>
    </xf>
    <xf numFmtId="2" fontId="5" fillId="0" borderId="10" xfId="0" applyNumberFormat="1" applyFont="1" applyBorder="1"/>
    <xf numFmtId="0" fontId="2" fillId="0" borderId="10" xfId="0" applyFont="1" applyBorder="1" applyAlignment="1">
      <alignment horizontal="left" vertical="center" wrapText="1"/>
    </xf>
    <xf numFmtId="0" fontId="2" fillId="2" borderId="10" xfId="0" applyFont="1" applyFill="1" applyBorder="1" applyAlignment="1">
      <alignment vertical="center" wrapText="1"/>
    </xf>
    <xf numFmtId="0" fontId="5" fillId="0" borderId="10" xfId="0" applyFont="1" applyBorder="1" applyAlignment="1">
      <alignment horizontal="left" vertical="center"/>
    </xf>
    <xf numFmtId="0" fontId="2" fillId="0" borderId="11" xfId="0" applyFont="1" applyBorder="1"/>
    <xf numFmtId="9" fontId="2" fillId="0" borderId="10" xfId="0" applyNumberFormat="1" applyFont="1" applyBorder="1"/>
    <xf numFmtId="1" fontId="2" fillId="0" borderId="10" xfId="0" applyNumberFormat="1" applyFont="1" applyBorder="1" applyAlignment="1">
      <alignment horizontal="center"/>
    </xf>
    <xf numFmtId="0" fontId="2" fillId="0" borderId="18" xfId="0" applyFont="1" applyBorder="1"/>
    <xf numFmtId="0" fontId="2" fillId="0" borderId="7" xfId="0" applyFont="1" applyBorder="1"/>
    <xf numFmtId="0" fontId="10" fillId="0" borderId="10" xfId="0" applyFont="1" applyBorder="1" applyAlignment="1">
      <alignment vertical="center"/>
    </xf>
    <xf numFmtId="0" fontId="2" fillId="0" borderId="19" xfId="0" applyFont="1" applyBorder="1" applyAlignment="1">
      <alignment horizontal="center" vertical="center"/>
    </xf>
    <xf numFmtId="0" fontId="2" fillId="0" borderId="19" xfId="0" applyFont="1" applyBorder="1" applyAlignment="1">
      <alignment horizontal="left" vertical="center" wrapText="1"/>
    </xf>
    <xf numFmtId="0" fontId="2" fillId="0" borderId="19" xfId="0" applyFont="1" applyBorder="1" applyAlignment="1">
      <alignment horizontal="center"/>
    </xf>
    <xf numFmtId="2" fontId="2" fillId="0" borderId="19" xfId="0" applyNumberFormat="1" applyFont="1" applyBorder="1"/>
    <xf numFmtId="9" fontId="2" fillId="0" borderId="19" xfId="0" applyNumberFormat="1" applyFont="1" applyBorder="1" applyAlignment="1">
      <alignment horizontal="center"/>
    </xf>
    <xf numFmtId="0" fontId="0" fillId="0" borderId="18" xfId="0" applyBorder="1"/>
    <xf numFmtId="2" fontId="5" fillId="0" borderId="10" xfId="0" applyNumberFormat="1" applyFont="1" applyBorder="1" applyAlignment="1">
      <alignment horizontal="right"/>
    </xf>
    <xf numFmtId="2" fontId="8" fillId="0" borderId="10" xfId="0" applyNumberFormat="1" applyFont="1" applyBorder="1"/>
    <xf numFmtId="2" fontId="5" fillId="0" borderId="10" xfId="0" applyNumberFormat="1" applyFont="1" applyBorder="1" applyAlignment="1">
      <alignment horizontal="right" vertical="center"/>
    </xf>
    <xf numFmtId="0" fontId="9" fillId="0" borderId="10" xfId="0" applyFont="1" applyBorder="1" applyAlignment="1">
      <alignment horizontal="left" vertical="center"/>
    </xf>
    <xf numFmtId="0" fontId="11" fillId="0" borderId="10" xfId="0" applyFont="1" applyBorder="1" applyAlignment="1">
      <alignment horizontal="left" vertical="center" wrapText="1"/>
    </xf>
    <xf numFmtId="0" fontId="10" fillId="0" borderId="10" xfId="0" applyFont="1" applyBorder="1" applyAlignment="1">
      <alignment horizontal="center" vertical="center"/>
    </xf>
    <xf numFmtId="9" fontId="12" fillId="0" borderId="10" xfId="0" applyNumberFormat="1" applyFont="1" applyBorder="1" applyAlignment="1">
      <alignment horizontal="center" vertical="center"/>
    </xf>
    <xf numFmtId="0" fontId="11" fillId="0" borderId="10" xfId="0" applyFont="1" applyBorder="1" applyAlignment="1">
      <alignment horizontal="center" vertical="center"/>
    </xf>
    <xf numFmtId="0" fontId="11" fillId="0" borderId="10" xfId="0" applyFont="1" applyBorder="1" applyAlignment="1">
      <alignment horizontal="center"/>
    </xf>
    <xf numFmtId="164" fontId="11" fillId="0" borderId="10" xfId="1" applyFont="1" applyBorder="1" applyAlignment="1">
      <alignment horizontal="right"/>
    </xf>
    <xf numFmtId="9" fontId="11" fillId="0" borderId="10" xfId="0" applyNumberFormat="1" applyFont="1" applyBorder="1" applyAlignment="1">
      <alignment horizontal="right"/>
    </xf>
    <xf numFmtId="0" fontId="11" fillId="0" borderId="10" xfId="0" applyFont="1" applyBorder="1" applyAlignment="1">
      <alignment horizontal="right"/>
    </xf>
    <xf numFmtId="4" fontId="11" fillId="0" borderId="10" xfId="0" applyNumberFormat="1" applyFont="1" applyBorder="1" applyAlignment="1">
      <alignment horizontal="right" wrapText="1"/>
    </xf>
    <xf numFmtId="4" fontId="9" fillId="0" borderId="10" xfId="0" applyNumberFormat="1" applyFont="1" applyBorder="1" applyAlignment="1">
      <alignment horizontal="right" vertical="center" wrapText="1"/>
    </xf>
    <xf numFmtId="0" fontId="5" fillId="3" borderId="0" xfId="0" applyFont="1" applyFill="1" applyAlignment="1">
      <alignment horizontal="left" vertical="center"/>
    </xf>
    <xf numFmtId="2" fontId="2" fillId="3" borderId="10" xfId="0" applyNumberFormat="1" applyFont="1" applyFill="1" applyBorder="1"/>
    <xf numFmtId="0" fontId="2" fillId="3" borderId="10" xfId="0" applyFont="1" applyFill="1" applyBorder="1"/>
    <xf numFmtId="0" fontId="9" fillId="3" borderId="14" xfId="0" applyFont="1" applyFill="1" applyBorder="1" applyAlignment="1">
      <alignment vertical="center"/>
    </xf>
    <xf numFmtId="0" fontId="9" fillId="3" borderId="12" xfId="0" applyFont="1" applyFill="1" applyBorder="1" applyAlignment="1">
      <alignment vertical="center"/>
    </xf>
    <xf numFmtId="0" fontId="7" fillId="3" borderId="13" xfId="3" applyFont="1" applyFill="1" applyBorder="1" applyAlignment="1">
      <alignment horizontal="left" vertical="center"/>
    </xf>
    <xf numFmtId="0" fontId="7" fillId="3" borderId="9" xfId="3" applyFont="1" applyFill="1" applyBorder="1" applyAlignment="1">
      <alignment horizontal="left" vertical="center"/>
    </xf>
    <xf numFmtId="0" fontId="7" fillId="3" borderId="11" xfId="3" applyFont="1" applyFill="1" applyBorder="1" applyAlignment="1">
      <alignment horizontal="left" vertical="center"/>
    </xf>
    <xf numFmtId="0" fontId="0" fillId="0" borderId="0" xfId="0" applyAlignment="1">
      <alignment horizontal="center"/>
    </xf>
    <xf numFmtId="0" fontId="0" fillId="0" borderId="0" xfId="0" applyAlignment="1">
      <alignment horizontal="left"/>
    </xf>
    <xf numFmtId="0" fontId="13" fillId="0" borderId="13"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5" xfId="0" applyFont="1" applyBorder="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5" fillId="3" borderId="20" xfId="0" applyFont="1" applyFill="1" applyBorder="1" applyAlignment="1">
      <alignment horizontal="left" vertical="center"/>
    </xf>
    <xf numFmtId="0" fontId="5" fillId="3" borderId="21" xfId="0" applyFont="1" applyFill="1" applyBorder="1" applyAlignment="1">
      <alignment horizontal="left" vertical="center"/>
    </xf>
    <xf numFmtId="0" fontId="5" fillId="0" borderId="10" xfId="0" applyFont="1" applyBorder="1" applyAlignment="1">
      <alignment horizontal="center" vertical="center"/>
    </xf>
    <xf numFmtId="0" fontId="5" fillId="3" borderId="0" xfId="0" applyFont="1" applyFill="1" applyAlignment="1">
      <alignment horizontal="center"/>
    </xf>
    <xf numFmtId="0" fontId="6" fillId="0" borderId="10" xfId="0" applyFont="1" applyBorder="1" applyAlignment="1">
      <alignment horizontal="center" vertical="center"/>
    </xf>
    <xf numFmtId="0" fontId="5" fillId="3" borderId="13" xfId="0" applyFont="1" applyFill="1" applyBorder="1" applyAlignment="1">
      <alignment horizontal="left" vertical="center"/>
    </xf>
    <xf numFmtId="0" fontId="5" fillId="3" borderId="9" xfId="0" applyFont="1" applyFill="1" applyBorder="1" applyAlignment="1">
      <alignment horizontal="left" vertical="center"/>
    </xf>
    <xf numFmtId="0" fontId="5" fillId="3" borderId="11" xfId="0" applyFont="1" applyFill="1" applyBorder="1" applyAlignment="1">
      <alignment horizontal="left" vertical="center"/>
    </xf>
  </cellXfs>
  <cellStyles count="4">
    <cellStyle name="Dziesiętny" xfId="1" builtinId="3"/>
    <cellStyle name="Normalny" xfId="0" builtinId="0"/>
    <cellStyle name="Normalny 2" xfId="3"/>
    <cellStyle name="Normalny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28575</xdr:colOff>
      <xdr:row>44</xdr:row>
      <xdr:rowOff>0</xdr:rowOff>
    </xdr:from>
    <xdr:to>
      <xdr:col>4</xdr:col>
      <xdr:colOff>104775</xdr:colOff>
      <xdr:row>44</xdr:row>
      <xdr:rowOff>85725</xdr:rowOff>
    </xdr:to>
    <xdr:sp macro="" textlink="">
      <xdr:nvSpPr>
        <xdr:cNvPr id="2" name="Text Box 1">
          <a:extLst>
            <a:ext uri="{FF2B5EF4-FFF2-40B4-BE49-F238E27FC236}">
              <a16:creationId xmlns:a16="http://schemas.microsoft.com/office/drawing/2014/main" xmlns="" id="{B9A42E1E-8A71-477E-99E4-E93384C05D19}"/>
            </a:ext>
          </a:extLst>
        </xdr:cNvPr>
        <xdr:cNvSpPr txBox="1">
          <a:spLocks noChangeArrowheads="1"/>
        </xdr:cNvSpPr>
      </xdr:nvSpPr>
      <xdr:spPr bwMode="auto">
        <a:xfrm>
          <a:off x="5095875" y="3133725"/>
          <a:ext cx="76200" cy="85725"/>
        </a:xfrm>
        <a:prstGeom prst="rect">
          <a:avLst/>
        </a:prstGeom>
        <a:noFill/>
        <a:ln w="9525">
          <a:noFill/>
          <a:miter lim="800000"/>
          <a:headEnd/>
          <a:tailEnd/>
        </a:ln>
      </xdr:spPr>
    </xdr:sp>
    <xdr:clientData/>
  </xdr:twoCellAnchor>
  <xdr:twoCellAnchor editAs="oneCell">
    <xdr:from>
      <xdr:col>4</xdr:col>
      <xdr:colOff>28575</xdr:colOff>
      <xdr:row>44</xdr:row>
      <xdr:rowOff>0</xdr:rowOff>
    </xdr:from>
    <xdr:to>
      <xdr:col>4</xdr:col>
      <xdr:colOff>104775</xdr:colOff>
      <xdr:row>44</xdr:row>
      <xdr:rowOff>85725</xdr:rowOff>
    </xdr:to>
    <xdr:sp macro="" textlink="">
      <xdr:nvSpPr>
        <xdr:cNvPr id="3" name="Text Box 1">
          <a:extLst>
            <a:ext uri="{FF2B5EF4-FFF2-40B4-BE49-F238E27FC236}">
              <a16:creationId xmlns:a16="http://schemas.microsoft.com/office/drawing/2014/main" xmlns="" id="{C13214B5-F3EE-470D-B47A-764DF16D1C4A}"/>
            </a:ext>
          </a:extLst>
        </xdr:cNvPr>
        <xdr:cNvSpPr txBox="1">
          <a:spLocks noChangeArrowheads="1"/>
        </xdr:cNvSpPr>
      </xdr:nvSpPr>
      <xdr:spPr bwMode="auto">
        <a:xfrm>
          <a:off x="5095875" y="1504950"/>
          <a:ext cx="76200" cy="857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1:L51"/>
  <sheetViews>
    <sheetView tabSelected="1" view="pageLayout" zoomScaleNormal="90" workbookViewId="0">
      <selection activeCell="D3" sqref="D3"/>
    </sheetView>
  </sheetViews>
  <sheetFormatPr defaultRowHeight="15"/>
  <cols>
    <col min="2" max="2" width="18.28515625" customWidth="1"/>
    <col min="3" max="3" width="53.140625" customWidth="1"/>
    <col min="4" max="4" width="12.140625" customWidth="1"/>
    <col min="5" max="5" width="11.42578125" customWidth="1"/>
    <col min="6" max="6" width="12.5703125" customWidth="1"/>
    <col min="7" max="7" width="11.5703125" customWidth="1"/>
    <col min="8" max="8" width="12.140625" customWidth="1"/>
    <col min="9" max="9" width="12" customWidth="1"/>
    <col min="10" max="10" width="11.7109375" customWidth="1"/>
    <col min="11" max="11" width="11.5703125" customWidth="1"/>
    <col min="12" max="12" width="14.5703125" customWidth="1"/>
  </cols>
  <sheetData>
    <row r="1" spans="2:12" ht="16.5">
      <c r="B1" s="67" t="s">
        <v>57</v>
      </c>
      <c r="C1" s="67"/>
      <c r="D1" s="67"/>
      <c r="E1" s="67"/>
      <c r="F1" s="67"/>
      <c r="G1" s="67"/>
      <c r="H1" s="67"/>
      <c r="I1" s="67"/>
      <c r="J1" s="67"/>
      <c r="K1" s="67"/>
      <c r="L1" s="67"/>
    </row>
    <row r="2" spans="2:12" ht="17.25" thickBot="1">
      <c r="B2" s="1"/>
      <c r="C2" s="2"/>
      <c r="D2" s="2"/>
      <c r="E2" s="2"/>
      <c r="F2" s="2"/>
      <c r="G2" s="2"/>
      <c r="H2" s="2"/>
      <c r="I2" s="2"/>
      <c r="J2" s="2"/>
      <c r="K2" s="2"/>
      <c r="L2" s="2"/>
    </row>
    <row r="3" spans="2:12" ht="41.25" thickBot="1">
      <c r="B3" s="3" t="s">
        <v>0</v>
      </c>
      <c r="C3" s="4" t="s">
        <v>1</v>
      </c>
      <c r="D3" s="5" t="s">
        <v>2</v>
      </c>
      <c r="E3" s="4" t="s">
        <v>3</v>
      </c>
      <c r="F3" s="4" t="s">
        <v>4</v>
      </c>
      <c r="G3" s="4" t="s">
        <v>5</v>
      </c>
      <c r="H3" s="4" t="s">
        <v>6</v>
      </c>
      <c r="I3" s="4" t="s">
        <v>7</v>
      </c>
      <c r="J3" s="4" t="s">
        <v>8</v>
      </c>
      <c r="K3" s="6" t="s">
        <v>9</v>
      </c>
      <c r="L3" s="7" t="s">
        <v>10</v>
      </c>
    </row>
    <row r="4" spans="2:12">
      <c r="B4" s="8">
        <v>1</v>
      </c>
      <c r="C4" s="9">
        <v>2</v>
      </c>
      <c r="D4" s="9">
        <v>3</v>
      </c>
      <c r="E4" s="9">
        <v>4</v>
      </c>
      <c r="F4" s="10">
        <v>5</v>
      </c>
      <c r="G4" s="9">
        <v>6</v>
      </c>
      <c r="H4" s="9">
        <v>7</v>
      </c>
      <c r="I4" s="9">
        <v>8</v>
      </c>
      <c r="J4" s="9">
        <v>9</v>
      </c>
      <c r="K4" s="11">
        <v>10</v>
      </c>
      <c r="L4" s="9">
        <v>11</v>
      </c>
    </row>
    <row r="5" spans="2:12" ht="16.5">
      <c r="B5" s="69" t="s">
        <v>52</v>
      </c>
      <c r="C5" s="70"/>
      <c r="D5" s="70"/>
      <c r="E5" s="70"/>
      <c r="F5" s="70"/>
      <c r="G5" s="70"/>
      <c r="H5" s="70"/>
      <c r="I5" s="70"/>
      <c r="J5" s="70"/>
      <c r="K5" s="70"/>
      <c r="L5" s="71"/>
    </row>
    <row r="6" spans="2:12" ht="129" customHeight="1">
      <c r="B6" s="13">
        <v>1</v>
      </c>
      <c r="C6" s="19" t="s">
        <v>36</v>
      </c>
      <c r="D6" s="14" t="s">
        <v>11</v>
      </c>
      <c r="E6" s="14" t="s">
        <v>11</v>
      </c>
      <c r="F6" s="14">
        <v>10</v>
      </c>
      <c r="G6" s="15"/>
      <c r="H6" s="16">
        <v>0.23</v>
      </c>
      <c r="I6" s="15">
        <f>(G6*1.23)</f>
        <v>0</v>
      </c>
      <c r="J6" s="15">
        <f t="shared" ref="J6:J16" si="0">(F6*G6)</f>
        <v>0</v>
      </c>
      <c r="K6" s="15">
        <f t="shared" ref="K6:K16" si="1">(F6*I6)</f>
        <v>0</v>
      </c>
      <c r="L6" s="12"/>
    </row>
    <row r="7" spans="2:12" ht="162.75" customHeight="1">
      <c r="B7" s="13">
        <v>2</v>
      </c>
      <c r="C7" s="17" t="s">
        <v>37</v>
      </c>
      <c r="D7" s="14" t="s">
        <v>11</v>
      </c>
      <c r="E7" s="14" t="s">
        <v>11</v>
      </c>
      <c r="F7" s="14">
        <v>5</v>
      </c>
      <c r="G7" s="15"/>
      <c r="H7" s="16">
        <v>0.23</v>
      </c>
      <c r="I7" s="15">
        <f t="shared" ref="I7:I16" si="2">(G7*1.23)</f>
        <v>0</v>
      </c>
      <c r="J7" s="15">
        <f t="shared" si="0"/>
        <v>0</v>
      </c>
      <c r="K7" s="15">
        <f t="shared" si="1"/>
        <v>0</v>
      </c>
      <c r="L7" s="12"/>
    </row>
    <row r="8" spans="2:12" ht="66">
      <c r="B8" s="13">
        <v>3</v>
      </c>
      <c r="C8" s="17" t="s">
        <v>40</v>
      </c>
      <c r="D8" s="14" t="s">
        <v>11</v>
      </c>
      <c r="E8" s="14" t="s">
        <v>11</v>
      </c>
      <c r="F8" s="14">
        <v>36</v>
      </c>
      <c r="G8" s="15"/>
      <c r="H8" s="16">
        <v>0.23</v>
      </c>
      <c r="I8" s="15">
        <f t="shared" si="2"/>
        <v>0</v>
      </c>
      <c r="J8" s="15">
        <f t="shared" si="0"/>
        <v>0</v>
      </c>
      <c r="K8" s="15">
        <f t="shared" si="1"/>
        <v>0</v>
      </c>
      <c r="L8" s="21"/>
    </row>
    <row r="9" spans="2:12" ht="180" customHeight="1">
      <c r="B9" s="13">
        <v>4</v>
      </c>
      <c r="C9" s="20" t="s">
        <v>41</v>
      </c>
      <c r="D9" s="14" t="s">
        <v>11</v>
      </c>
      <c r="E9" s="14" t="s">
        <v>11</v>
      </c>
      <c r="F9" s="14">
        <v>40</v>
      </c>
      <c r="G9" s="15"/>
      <c r="H9" s="16">
        <v>0.23</v>
      </c>
      <c r="I9" s="15">
        <f t="shared" si="2"/>
        <v>0</v>
      </c>
      <c r="J9" s="15">
        <f t="shared" si="0"/>
        <v>0</v>
      </c>
      <c r="K9" s="15">
        <f t="shared" si="1"/>
        <v>0</v>
      </c>
      <c r="L9" s="12"/>
    </row>
    <row r="10" spans="2:12" ht="149.25" customHeight="1">
      <c r="B10" s="13">
        <v>5</v>
      </c>
      <c r="C10" s="20" t="s">
        <v>42</v>
      </c>
      <c r="D10" s="14" t="s">
        <v>11</v>
      </c>
      <c r="E10" s="14" t="s">
        <v>11</v>
      </c>
      <c r="F10" s="14">
        <v>5</v>
      </c>
      <c r="G10" s="15"/>
      <c r="H10" s="16">
        <v>0.23</v>
      </c>
      <c r="I10" s="15">
        <f t="shared" si="2"/>
        <v>0</v>
      </c>
      <c r="J10" s="15">
        <f t="shared" si="0"/>
        <v>0</v>
      </c>
      <c r="K10" s="15">
        <f t="shared" si="1"/>
        <v>0</v>
      </c>
      <c r="L10" s="12"/>
    </row>
    <row r="11" spans="2:12" ht="99.75" customHeight="1">
      <c r="B11" s="13">
        <v>6</v>
      </c>
      <c r="C11" s="17" t="s">
        <v>43</v>
      </c>
      <c r="D11" s="14" t="s">
        <v>11</v>
      </c>
      <c r="E11" s="14" t="s">
        <v>11</v>
      </c>
      <c r="F11" s="14">
        <v>5</v>
      </c>
      <c r="G11" s="15"/>
      <c r="H11" s="16">
        <v>0.23</v>
      </c>
      <c r="I11" s="15">
        <f t="shared" si="2"/>
        <v>0</v>
      </c>
      <c r="J11" s="15">
        <f t="shared" si="0"/>
        <v>0</v>
      </c>
      <c r="K11" s="15">
        <f t="shared" si="1"/>
        <v>0</v>
      </c>
      <c r="L11" s="12"/>
    </row>
    <row r="12" spans="2:12" ht="77.25" customHeight="1">
      <c r="B12" s="13">
        <v>7</v>
      </c>
      <c r="C12" s="17" t="s">
        <v>44</v>
      </c>
      <c r="D12" s="14" t="s">
        <v>11</v>
      </c>
      <c r="E12" s="14" t="s">
        <v>11</v>
      </c>
      <c r="F12" s="14">
        <v>5</v>
      </c>
      <c r="G12" s="15"/>
      <c r="H12" s="16">
        <v>0.23</v>
      </c>
      <c r="I12" s="15">
        <f t="shared" si="2"/>
        <v>0</v>
      </c>
      <c r="J12" s="15">
        <f t="shared" si="0"/>
        <v>0</v>
      </c>
      <c r="K12" s="15">
        <f t="shared" si="1"/>
        <v>0</v>
      </c>
      <c r="L12" s="12"/>
    </row>
    <row r="13" spans="2:12" ht="80.25" customHeight="1">
      <c r="B13" s="13" t="s">
        <v>46</v>
      </c>
      <c r="C13" s="17" t="s">
        <v>39</v>
      </c>
      <c r="D13" s="14" t="s">
        <v>11</v>
      </c>
      <c r="E13" s="14" t="s">
        <v>11</v>
      </c>
      <c r="F13" s="14">
        <v>40</v>
      </c>
      <c r="G13" s="15"/>
      <c r="H13" s="16">
        <v>0.23</v>
      </c>
      <c r="I13" s="15">
        <f t="shared" si="2"/>
        <v>0</v>
      </c>
      <c r="J13" s="15">
        <f t="shared" si="0"/>
        <v>0</v>
      </c>
      <c r="K13" s="15">
        <f t="shared" si="1"/>
        <v>0</v>
      </c>
      <c r="L13" s="12"/>
    </row>
    <row r="14" spans="2:12" ht="151.5" customHeight="1">
      <c r="B14" s="13" t="s">
        <v>47</v>
      </c>
      <c r="C14" s="17" t="s">
        <v>45</v>
      </c>
      <c r="D14" s="14" t="s">
        <v>11</v>
      </c>
      <c r="E14" s="14" t="s">
        <v>11</v>
      </c>
      <c r="F14" s="14">
        <v>40</v>
      </c>
      <c r="G14" s="15"/>
      <c r="H14" s="16">
        <v>0.23</v>
      </c>
      <c r="I14" s="15">
        <f t="shared" si="2"/>
        <v>0</v>
      </c>
      <c r="J14" s="15">
        <f t="shared" si="0"/>
        <v>0</v>
      </c>
      <c r="K14" s="15">
        <f t="shared" si="1"/>
        <v>0</v>
      </c>
      <c r="L14" s="12"/>
    </row>
    <row r="15" spans="2:12" ht="99" customHeight="1">
      <c r="B15" s="13" t="s">
        <v>48</v>
      </c>
      <c r="C15" s="17" t="s">
        <v>38</v>
      </c>
      <c r="D15" s="14" t="s">
        <v>11</v>
      </c>
      <c r="E15" s="14" t="s">
        <v>11</v>
      </c>
      <c r="F15" s="14">
        <v>40</v>
      </c>
      <c r="G15" s="15"/>
      <c r="H15" s="16">
        <v>0.23</v>
      </c>
      <c r="I15" s="15">
        <f t="shared" si="2"/>
        <v>0</v>
      </c>
      <c r="J15" s="15">
        <f t="shared" si="0"/>
        <v>0</v>
      </c>
      <c r="K15" s="15">
        <f t="shared" si="1"/>
        <v>0</v>
      </c>
      <c r="L15" s="12"/>
    </row>
    <row r="16" spans="2:12" ht="217.5" customHeight="1">
      <c r="B16" s="13" t="s">
        <v>49</v>
      </c>
      <c r="C16" s="17" t="s">
        <v>35</v>
      </c>
      <c r="D16" s="14" t="s">
        <v>11</v>
      </c>
      <c r="E16" s="14" t="s">
        <v>11</v>
      </c>
      <c r="F16" s="14">
        <v>36</v>
      </c>
      <c r="G16" s="15"/>
      <c r="H16" s="16">
        <v>0.23</v>
      </c>
      <c r="I16" s="15">
        <f t="shared" si="2"/>
        <v>0</v>
      </c>
      <c r="J16" s="15">
        <f t="shared" si="0"/>
        <v>0</v>
      </c>
      <c r="K16" s="15">
        <f t="shared" si="1"/>
        <v>0</v>
      </c>
      <c r="L16" s="12"/>
    </row>
    <row r="17" spans="2:12" ht="16.5">
      <c r="B17" s="68" t="s">
        <v>12</v>
      </c>
      <c r="C17" s="68"/>
      <c r="D17" s="68"/>
      <c r="E17" s="68"/>
      <c r="F17" s="68"/>
      <c r="G17" s="68"/>
      <c r="H17" s="68"/>
      <c r="I17" s="68"/>
      <c r="J17" s="18">
        <f>SUM(J6,J7,J8,J9,J10,J11,J12,J13,J14,J15,J16)</f>
        <v>0</v>
      </c>
      <c r="K17" s="18">
        <f>SUM(K6,K7,K8,K9,K10,K11,K12,K13,K14,K15,K16)</f>
        <v>0</v>
      </c>
      <c r="L17" s="12"/>
    </row>
    <row r="18" spans="2:12" ht="16.5" customHeight="1">
      <c r="B18" s="53" t="s">
        <v>53</v>
      </c>
      <c r="C18" s="54"/>
      <c r="D18" s="54"/>
      <c r="E18" s="54"/>
      <c r="F18" s="54"/>
      <c r="G18" s="54"/>
      <c r="H18" s="54"/>
      <c r="I18" s="54"/>
      <c r="J18" s="54"/>
      <c r="K18" s="54"/>
      <c r="L18" s="55"/>
    </row>
    <row r="19" spans="2:12" ht="99">
      <c r="B19" s="13">
        <v>1</v>
      </c>
      <c r="C19" s="19" t="s">
        <v>28</v>
      </c>
      <c r="D19" s="14" t="s">
        <v>14</v>
      </c>
      <c r="E19" s="14" t="s">
        <v>14</v>
      </c>
      <c r="F19" s="14">
        <v>10</v>
      </c>
      <c r="G19" s="15"/>
      <c r="H19" s="16">
        <v>0.23</v>
      </c>
      <c r="I19" s="15">
        <f>(G19*1.23)</f>
        <v>0</v>
      </c>
      <c r="J19" s="15">
        <f>(F19*G19)</f>
        <v>0</v>
      </c>
      <c r="K19" s="15">
        <f>(F19*I19)</f>
        <v>0</v>
      </c>
      <c r="L19" s="12"/>
    </row>
    <row r="20" spans="2:12" ht="66">
      <c r="B20" s="13">
        <v>2</v>
      </c>
      <c r="C20" s="19" t="s">
        <v>15</v>
      </c>
      <c r="D20" s="14" t="s">
        <v>14</v>
      </c>
      <c r="E20" s="14" t="s">
        <v>14</v>
      </c>
      <c r="F20" s="14">
        <v>10</v>
      </c>
      <c r="G20" s="15"/>
      <c r="H20" s="16">
        <v>0.23</v>
      </c>
      <c r="I20" s="15">
        <f t="shared" ref="I20:I22" si="3">(G20*1.23)</f>
        <v>0</v>
      </c>
      <c r="J20" s="15">
        <f t="shared" ref="J20:J22" si="4">(F20*G20)</f>
        <v>0</v>
      </c>
      <c r="K20" s="15">
        <f t="shared" ref="K20:K22" si="5">(F20*I20)</f>
        <v>0</v>
      </c>
      <c r="L20" s="12"/>
    </row>
    <row r="21" spans="2:12" ht="82.5">
      <c r="B21" s="13">
        <v>3</v>
      </c>
      <c r="C21" s="19" t="s">
        <v>16</v>
      </c>
      <c r="D21" s="14" t="s">
        <v>11</v>
      </c>
      <c r="E21" s="14" t="s">
        <v>11</v>
      </c>
      <c r="F21" s="14">
        <v>5</v>
      </c>
      <c r="G21" s="15"/>
      <c r="H21" s="16">
        <v>0.23</v>
      </c>
      <c r="I21" s="15">
        <f t="shared" si="3"/>
        <v>0</v>
      </c>
      <c r="J21" s="15">
        <f t="shared" si="4"/>
        <v>0</v>
      </c>
      <c r="K21" s="15">
        <f t="shared" si="5"/>
        <v>0</v>
      </c>
      <c r="L21" s="25"/>
    </row>
    <row r="22" spans="2:12" ht="70.5" customHeight="1">
      <c r="B22" s="13">
        <v>4</v>
      </c>
      <c r="C22" s="19" t="s">
        <v>27</v>
      </c>
      <c r="D22" s="14" t="s">
        <v>14</v>
      </c>
      <c r="E22" s="14" t="s">
        <v>14</v>
      </c>
      <c r="F22" s="14">
        <v>2</v>
      </c>
      <c r="G22" s="15"/>
      <c r="H22" s="16">
        <v>0.23</v>
      </c>
      <c r="I22" s="15">
        <f t="shared" si="3"/>
        <v>0</v>
      </c>
      <c r="J22" s="15">
        <f t="shared" si="4"/>
        <v>0</v>
      </c>
      <c r="K22" s="15">
        <f t="shared" si="5"/>
        <v>0</v>
      </c>
      <c r="L22" s="21"/>
    </row>
    <row r="23" spans="2:12" ht="17.25" thickBot="1">
      <c r="B23" s="61" t="s">
        <v>13</v>
      </c>
      <c r="C23" s="62"/>
      <c r="D23" s="62"/>
      <c r="E23" s="62"/>
      <c r="F23" s="62"/>
      <c r="G23" s="62"/>
      <c r="H23" s="62"/>
      <c r="I23" s="63"/>
      <c r="J23" s="34">
        <f>SUM(J19,J20,J21,J22)</f>
        <v>0</v>
      </c>
      <c r="K23" s="34">
        <f>SUM(K19,K20,K21,K22)</f>
        <v>0</v>
      </c>
      <c r="L23" s="12"/>
    </row>
    <row r="24" spans="2:12" ht="16.5">
      <c r="B24" s="64" t="s">
        <v>54</v>
      </c>
      <c r="C24" s="65"/>
      <c r="D24" s="48"/>
      <c r="E24" s="48"/>
      <c r="F24" s="48"/>
      <c r="G24" s="48"/>
      <c r="H24" s="48"/>
      <c r="I24" s="48"/>
      <c r="J24" s="49"/>
      <c r="K24" s="49"/>
      <c r="L24" s="50"/>
    </row>
    <row r="25" spans="2:12" ht="82.5">
      <c r="B25" s="13">
        <v>1</v>
      </c>
      <c r="C25" s="19" t="s">
        <v>17</v>
      </c>
      <c r="D25" s="14" t="s">
        <v>14</v>
      </c>
      <c r="E25" s="14" t="s">
        <v>14</v>
      </c>
      <c r="F25" s="24">
        <v>100</v>
      </c>
      <c r="G25" s="15"/>
      <c r="H25" s="23">
        <v>0.23</v>
      </c>
      <c r="I25" s="15">
        <f>(G25*1.23)</f>
        <v>0</v>
      </c>
      <c r="J25" s="15">
        <f>(F25*G25)</f>
        <v>0</v>
      </c>
      <c r="K25" s="15">
        <f>(F25*I25)</f>
        <v>0</v>
      </c>
      <c r="L25" s="12"/>
    </row>
    <row r="26" spans="2:12" ht="135.75" customHeight="1">
      <c r="B26" s="13">
        <v>2</v>
      </c>
      <c r="C26" s="17" t="s">
        <v>18</v>
      </c>
      <c r="D26" s="14" t="s">
        <v>14</v>
      </c>
      <c r="E26" s="14" t="s">
        <v>14</v>
      </c>
      <c r="F26" s="24">
        <v>20</v>
      </c>
      <c r="G26" s="15"/>
      <c r="H26" s="23">
        <v>0.23</v>
      </c>
      <c r="I26" s="15">
        <f t="shared" ref="I26:I36" si="6">(G26*1.23)</f>
        <v>0</v>
      </c>
      <c r="J26" s="15">
        <f t="shared" ref="J26:J36" si="7">(F26*G26)</f>
        <v>0</v>
      </c>
      <c r="K26" s="15">
        <f t="shared" ref="K26:K36" si="8">(F26*I26)</f>
        <v>0</v>
      </c>
      <c r="L26" s="22"/>
    </row>
    <row r="27" spans="2:12" ht="156.75" customHeight="1">
      <c r="B27" s="13">
        <v>3</v>
      </c>
      <c r="C27" s="17" t="s">
        <v>31</v>
      </c>
      <c r="D27" s="14" t="s">
        <v>14</v>
      </c>
      <c r="E27" s="14" t="s">
        <v>14</v>
      </c>
      <c r="F27" s="24">
        <v>20</v>
      </c>
      <c r="G27" s="15"/>
      <c r="H27" s="23">
        <v>0.23</v>
      </c>
      <c r="I27" s="15">
        <f t="shared" si="6"/>
        <v>0</v>
      </c>
      <c r="J27" s="15">
        <f t="shared" si="7"/>
        <v>0</v>
      </c>
      <c r="K27" s="15">
        <f t="shared" si="8"/>
        <v>0</v>
      </c>
      <c r="L27" s="22"/>
    </row>
    <row r="28" spans="2:12" ht="82.5">
      <c r="B28" s="13">
        <v>3</v>
      </c>
      <c r="C28" s="17" t="s">
        <v>19</v>
      </c>
      <c r="D28" s="14" t="s">
        <v>14</v>
      </c>
      <c r="E28" s="14" t="s">
        <v>14</v>
      </c>
      <c r="F28" s="24">
        <v>150</v>
      </c>
      <c r="G28" s="15"/>
      <c r="H28" s="23">
        <v>0.23</v>
      </c>
      <c r="I28" s="15">
        <f t="shared" si="6"/>
        <v>0</v>
      </c>
      <c r="J28" s="15">
        <f t="shared" si="7"/>
        <v>0</v>
      </c>
      <c r="K28" s="15">
        <f t="shared" si="8"/>
        <v>0</v>
      </c>
      <c r="L28" s="22"/>
    </row>
    <row r="29" spans="2:12" ht="82.5">
      <c r="B29" s="13">
        <v>4</v>
      </c>
      <c r="C29" s="17" t="s">
        <v>20</v>
      </c>
      <c r="D29" s="14" t="s">
        <v>14</v>
      </c>
      <c r="E29" s="14" t="s">
        <v>14</v>
      </c>
      <c r="F29" s="24">
        <v>150</v>
      </c>
      <c r="G29" s="15"/>
      <c r="H29" s="23">
        <v>0.23</v>
      </c>
      <c r="I29" s="15">
        <f t="shared" si="6"/>
        <v>0</v>
      </c>
      <c r="J29" s="15">
        <f t="shared" si="7"/>
        <v>0</v>
      </c>
      <c r="K29" s="15">
        <f t="shared" si="8"/>
        <v>0</v>
      </c>
      <c r="L29" s="22"/>
    </row>
    <row r="30" spans="2:12" ht="82.5">
      <c r="B30" s="13">
        <v>5</v>
      </c>
      <c r="C30" s="17" t="s">
        <v>21</v>
      </c>
      <c r="D30" s="14" t="s">
        <v>14</v>
      </c>
      <c r="E30" s="14" t="s">
        <v>14</v>
      </c>
      <c r="F30" s="24">
        <v>50</v>
      </c>
      <c r="G30" s="15"/>
      <c r="H30" s="23">
        <v>0.23</v>
      </c>
      <c r="I30" s="15">
        <f t="shared" si="6"/>
        <v>0</v>
      </c>
      <c r="J30" s="15">
        <f t="shared" si="7"/>
        <v>0</v>
      </c>
      <c r="K30" s="15">
        <f t="shared" si="8"/>
        <v>0</v>
      </c>
      <c r="L30" s="22"/>
    </row>
    <row r="31" spans="2:12" ht="132">
      <c r="B31" s="13">
        <v>6</v>
      </c>
      <c r="C31" s="17" t="s">
        <v>22</v>
      </c>
      <c r="D31" s="14" t="s">
        <v>14</v>
      </c>
      <c r="E31" s="14" t="s">
        <v>14</v>
      </c>
      <c r="F31" s="24">
        <v>10</v>
      </c>
      <c r="G31" s="15"/>
      <c r="H31" s="23">
        <v>0.23</v>
      </c>
      <c r="I31" s="15">
        <f t="shared" si="6"/>
        <v>0</v>
      </c>
      <c r="J31" s="15">
        <f t="shared" si="7"/>
        <v>0</v>
      </c>
      <c r="K31" s="15">
        <f t="shared" si="8"/>
        <v>0</v>
      </c>
      <c r="L31" s="22"/>
    </row>
    <row r="32" spans="2:12" ht="49.5">
      <c r="B32" s="13">
        <v>7</v>
      </c>
      <c r="C32" s="17" t="s">
        <v>23</v>
      </c>
      <c r="D32" s="14" t="s">
        <v>14</v>
      </c>
      <c r="E32" s="14" t="s">
        <v>14</v>
      </c>
      <c r="F32" s="24">
        <v>30</v>
      </c>
      <c r="G32" s="15"/>
      <c r="H32" s="23">
        <v>0.23</v>
      </c>
      <c r="I32" s="15">
        <f t="shared" si="6"/>
        <v>0</v>
      </c>
      <c r="J32" s="15">
        <f t="shared" si="7"/>
        <v>0</v>
      </c>
      <c r="K32" s="15">
        <f t="shared" si="8"/>
        <v>0</v>
      </c>
      <c r="L32" s="22"/>
    </row>
    <row r="33" spans="2:12" ht="66">
      <c r="B33" s="13">
        <v>8</v>
      </c>
      <c r="C33" s="17" t="s">
        <v>24</v>
      </c>
      <c r="D33" s="14" t="s">
        <v>14</v>
      </c>
      <c r="E33" s="14" t="s">
        <v>14</v>
      </c>
      <c r="F33" s="24">
        <v>150</v>
      </c>
      <c r="G33" s="15"/>
      <c r="H33" s="23">
        <v>0.23</v>
      </c>
      <c r="I33" s="15">
        <f t="shared" si="6"/>
        <v>0</v>
      </c>
      <c r="J33" s="15">
        <f t="shared" si="7"/>
        <v>0</v>
      </c>
      <c r="K33" s="15">
        <f t="shared" si="8"/>
        <v>0</v>
      </c>
      <c r="L33" s="22"/>
    </row>
    <row r="34" spans="2:12" ht="115.5">
      <c r="B34" s="13">
        <v>9</v>
      </c>
      <c r="C34" s="17" t="s">
        <v>32</v>
      </c>
      <c r="D34" s="14" t="s">
        <v>14</v>
      </c>
      <c r="E34" s="14" t="s">
        <v>14</v>
      </c>
      <c r="F34" s="24">
        <v>3</v>
      </c>
      <c r="G34" s="15"/>
      <c r="H34" s="23">
        <v>0.23</v>
      </c>
      <c r="I34" s="15">
        <f t="shared" si="6"/>
        <v>0</v>
      </c>
      <c r="J34" s="15">
        <f t="shared" si="7"/>
        <v>0</v>
      </c>
      <c r="K34" s="15">
        <f t="shared" si="8"/>
        <v>0</v>
      </c>
      <c r="L34" s="22"/>
    </row>
    <row r="35" spans="2:12" ht="49.5">
      <c r="B35" s="13">
        <v>10</v>
      </c>
      <c r="C35" s="17" t="s">
        <v>51</v>
      </c>
      <c r="D35" s="14" t="s">
        <v>14</v>
      </c>
      <c r="E35" s="14" t="s">
        <v>14</v>
      </c>
      <c r="F35" s="24">
        <v>5</v>
      </c>
      <c r="G35" s="15"/>
      <c r="H35" s="23">
        <v>0.23</v>
      </c>
      <c r="I35" s="15">
        <f t="shared" si="6"/>
        <v>0</v>
      </c>
      <c r="J35" s="15">
        <f t="shared" si="7"/>
        <v>0</v>
      </c>
      <c r="K35" s="15">
        <f t="shared" si="8"/>
        <v>0</v>
      </c>
      <c r="L35" s="22"/>
    </row>
    <row r="36" spans="2:12" ht="33">
      <c r="B36" s="13">
        <v>11</v>
      </c>
      <c r="C36" s="17" t="s">
        <v>25</v>
      </c>
      <c r="D36" s="14" t="s">
        <v>14</v>
      </c>
      <c r="E36" s="14" t="s">
        <v>14</v>
      </c>
      <c r="F36" s="24">
        <v>5</v>
      </c>
      <c r="G36" s="15"/>
      <c r="H36" s="23">
        <v>0.23</v>
      </c>
      <c r="I36" s="15">
        <f t="shared" si="6"/>
        <v>0</v>
      </c>
      <c r="J36" s="15">
        <f t="shared" si="7"/>
        <v>0</v>
      </c>
      <c r="K36" s="15">
        <f t="shared" si="8"/>
        <v>0</v>
      </c>
      <c r="L36" s="21"/>
    </row>
    <row r="37" spans="2:12" ht="16.5">
      <c r="B37" s="66" t="s">
        <v>13</v>
      </c>
      <c r="C37" s="66"/>
      <c r="D37" s="66"/>
      <c r="E37" s="66"/>
      <c r="F37" s="66"/>
      <c r="G37" s="66"/>
      <c r="H37" s="66"/>
      <c r="I37" s="66"/>
      <c r="J37" s="36">
        <f>SUM(J25,J26,J27,J28,J29,J30,J31,J32,J33,J34,J35,J36)</f>
        <v>0</v>
      </c>
      <c r="K37" s="36">
        <f>SUM(K25,K26,K27,K28,K29,K30,K31,K32,K33,K34,K35,K36)</f>
        <v>0</v>
      </c>
      <c r="L37" s="12"/>
    </row>
    <row r="38" spans="2:12" ht="15.75">
      <c r="B38" s="53" t="s">
        <v>55</v>
      </c>
      <c r="C38" s="54"/>
      <c r="D38" s="54"/>
      <c r="E38" s="54"/>
      <c r="F38" s="54"/>
      <c r="G38" s="54"/>
      <c r="H38" s="54"/>
      <c r="I38" s="54"/>
      <c r="J38" s="54"/>
      <c r="K38" s="54"/>
      <c r="L38" s="55"/>
    </row>
    <row r="39" spans="2:12" ht="89.25" customHeight="1">
      <c r="B39" s="13">
        <v>1</v>
      </c>
      <c r="C39" s="17" t="s">
        <v>26</v>
      </c>
      <c r="D39" s="14" t="s">
        <v>11</v>
      </c>
      <c r="E39" s="14" t="s">
        <v>11</v>
      </c>
      <c r="F39" s="14">
        <v>2</v>
      </c>
      <c r="G39" s="15"/>
      <c r="H39" s="16">
        <v>0.23</v>
      </c>
      <c r="I39" s="15">
        <f>(G39*1.23)</f>
        <v>0</v>
      </c>
      <c r="J39" s="15">
        <f>(F39*G39)</f>
        <v>0</v>
      </c>
      <c r="K39" s="15">
        <f>(F39*I39)</f>
        <v>0</v>
      </c>
      <c r="L39" s="12"/>
    </row>
    <row r="40" spans="2:12" ht="113.25" customHeight="1">
      <c r="B40" s="13">
        <v>2</v>
      </c>
      <c r="C40" s="17" t="s">
        <v>29</v>
      </c>
      <c r="D40" s="14" t="s">
        <v>11</v>
      </c>
      <c r="E40" s="14" t="s">
        <v>11</v>
      </c>
      <c r="F40" s="14">
        <v>2</v>
      </c>
      <c r="G40" s="15"/>
      <c r="H40" s="16">
        <v>0.23</v>
      </c>
      <c r="I40" s="15">
        <f t="shared" ref="I40:I43" si="9">(G40*1.23)</f>
        <v>0</v>
      </c>
      <c r="J40" s="15">
        <f t="shared" ref="J40:J43" si="10">(F40*G40)</f>
        <v>0</v>
      </c>
      <c r="K40" s="15">
        <f t="shared" ref="K40:K43" si="11">(F40*I40)</f>
        <v>0</v>
      </c>
      <c r="L40" s="12"/>
    </row>
    <row r="41" spans="2:12" ht="74.25" customHeight="1">
      <c r="B41" s="28">
        <v>3</v>
      </c>
      <c r="C41" s="29" t="s">
        <v>30</v>
      </c>
      <c r="D41" s="14" t="s">
        <v>11</v>
      </c>
      <c r="E41" s="14" t="s">
        <v>11</v>
      </c>
      <c r="F41" s="30">
        <v>2</v>
      </c>
      <c r="G41" s="31"/>
      <c r="H41" s="32">
        <v>0.23</v>
      </c>
      <c r="I41" s="15">
        <f t="shared" si="9"/>
        <v>0</v>
      </c>
      <c r="J41" s="15">
        <f t="shared" si="10"/>
        <v>0</v>
      </c>
      <c r="K41" s="15">
        <f t="shared" si="11"/>
        <v>0</v>
      </c>
      <c r="L41" s="26"/>
    </row>
    <row r="42" spans="2:12" ht="164.25" customHeight="1">
      <c r="B42" s="13">
        <v>4</v>
      </c>
      <c r="C42" s="19" t="s">
        <v>33</v>
      </c>
      <c r="D42" s="14" t="s">
        <v>11</v>
      </c>
      <c r="E42" s="14" t="s">
        <v>11</v>
      </c>
      <c r="F42" s="14">
        <v>2</v>
      </c>
      <c r="G42" s="15"/>
      <c r="H42" s="32">
        <v>0.23</v>
      </c>
      <c r="I42" s="15">
        <f t="shared" si="9"/>
        <v>0</v>
      </c>
      <c r="J42" s="15">
        <f t="shared" si="10"/>
        <v>0</v>
      </c>
      <c r="K42" s="15">
        <f t="shared" si="11"/>
        <v>0</v>
      </c>
      <c r="L42" s="12"/>
    </row>
    <row r="43" spans="2:12" ht="105" customHeight="1">
      <c r="B43" s="13">
        <v>5</v>
      </c>
      <c r="C43" s="19" t="s">
        <v>34</v>
      </c>
      <c r="D43" s="14" t="s">
        <v>11</v>
      </c>
      <c r="E43" s="14" t="s">
        <v>11</v>
      </c>
      <c r="F43" s="14">
        <v>2</v>
      </c>
      <c r="G43" s="15"/>
      <c r="H43" s="16">
        <v>0.23</v>
      </c>
      <c r="I43" s="15">
        <f t="shared" si="9"/>
        <v>0</v>
      </c>
      <c r="J43" s="15">
        <f t="shared" si="10"/>
        <v>0</v>
      </c>
      <c r="K43" s="15">
        <f t="shared" si="11"/>
        <v>0</v>
      </c>
      <c r="L43" s="12"/>
    </row>
    <row r="44" spans="2:12" ht="17.25" thickBot="1">
      <c r="B44" s="61" t="s">
        <v>13</v>
      </c>
      <c r="C44" s="62"/>
      <c r="D44" s="62"/>
      <c r="E44" s="62"/>
      <c r="F44" s="62"/>
      <c r="G44" s="62"/>
      <c r="H44" s="62"/>
      <c r="I44" s="63"/>
      <c r="J44" s="35">
        <f>SUM(J39,J40,J41,J42,J43)</f>
        <v>0</v>
      </c>
      <c r="K44" s="35">
        <f>SUM(K39,K40,K41,K42,K43)</f>
        <v>0</v>
      </c>
      <c r="L44" s="33"/>
    </row>
    <row r="45" spans="2:12">
      <c r="B45" s="51" t="s">
        <v>56</v>
      </c>
      <c r="C45" s="52"/>
      <c r="D45" s="52"/>
      <c r="E45" s="52"/>
      <c r="F45" s="52"/>
      <c r="G45" s="52"/>
      <c r="H45" s="52"/>
      <c r="I45" s="52"/>
      <c r="J45" s="52"/>
      <c r="K45" s="52"/>
      <c r="L45" s="52"/>
    </row>
    <row r="46" spans="2:12" ht="108" customHeight="1">
      <c r="B46" s="39">
        <v>1</v>
      </c>
      <c r="C46" s="38" t="s">
        <v>50</v>
      </c>
      <c r="D46" s="42" t="s">
        <v>11</v>
      </c>
      <c r="E46" s="42" t="s">
        <v>11</v>
      </c>
      <c r="F46" s="42">
        <v>100</v>
      </c>
      <c r="G46" s="45"/>
      <c r="H46" s="44">
        <v>0.23</v>
      </c>
      <c r="I46" s="43">
        <f>(G46*1.23)</f>
        <v>0</v>
      </c>
      <c r="J46" s="46">
        <f>(F46*G46)</f>
        <v>0</v>
      </c>
      <c r="K46" s="46">
        <f>(F46*I46)</f>
        <v>0</v>
      </c>
      <c r="L46" s="27"/>
    </row>
    <row r="47" spans="2:12" ht="33" customHeight="1">
      <c r="B47" s="58" t="s">
        <v>13</v>
      </c>
      <c r="C47" s="59"/>
      <c r="D47" s="59"/>
      <c r="E47" s="60"/>
      <c r="F47" s="41"/>
      <c r="G47" s="37"/>
      <c r="H47" s="40"/>
      <c r="I47" s="39"/>
      <c r="J47" s="47">
        <f>SUM(J46)</f>
        <v>0</v>
      </c>
      <c r="K47" s="47">
        <f>SUM(K46)</f>
        <v>0</v>
      </c>
      <c r="L47" s="27"/>
    </row>
    <row r="50" spans="2:11">
      <c r="B50" s="57"/>
      <c r="C50" s="57"/>
      <c r="D50" s="57"/>
    </row>
    <row r="51" spans="2:11">
      <c r="I51" s="56"/>
      <c r="J51" s="56"/>
      <c r="K51" s="56"/>
    </row>
  </sheetData>
  <mergeCells count="12">
    <mergeCell ref="B1:L1"/>
    <mergeCell ref="B17:I17"/>
    <mergeCell ref="B5:L5"/>
    <mergeCell ref="B18:L18"/>
    <mergeCell ref="B38:L38"/>
    <mergeCell ref="I51:K51"/>
    <mergeCell ref="B50:D50"/>
    <mergeCell ref="B47:E47"/>
    <mergeCell ref="B44:I44"/>
    <mergeCell ref="B24:C24"/>
    <mergeCell ref="B37:I37"/>
    <mergeCell ref="B23:I23"/>
  </mergeCells>
  <pageMargins left="0.7" right="0.7" top="0.75" bottom="0.75" header="0.3" footer="0.3"/>
  <pageSetup paperSize="9" scale="68" fitToHeight="0" orientation="landscape" r:id="rId1"/>
  <headerFooter>
    <oddHeader xml:space="preserve">&amp;R&amp;"Arial Narrow,Normalny"Załącznik nr 6A do SWZ
</oddHeader>
    <oddFooter>&amp;R&amp;"Arial Narrow,Normalny"Pieczęć i elektroniczny podpis Wykonawcy</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 Odpraw</dc:creator>
  <cp:lastModifiedBy>user</cp:lastModifiedBy>
  <cp:lastPrinted>2025-05-22T09:20:36Z</cp:lastPrinted>
  <dcterms:created xsi:type="dcterms:W3CDTF">2024-02-08T07:43:17Z</dcterms:created>
  <dcterms:modified xsi:type="dcterms:W3CDTF">2025-10-09T07:23:59Z</dcterms:modified>
</cp:coreProperties>
</file>