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defaultThemeVersion="124226"/>
  <xr:revisionPtr revIDLastSave="0" documentId="13_ncr:1_{1AA5A432-516F-447C-AC19-19F30F533D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-5" sheetId="1" r:id="rId1"/>
  </sheets>
  <definedNames>
    <definedName name="_xlnm.Print_Area" localSheetId="0">'Zadanie 1-5'!$A$1:$L$40</definedName>
    <definedName name="Print_Area" localSheetId="0">'Zadanie 1-5'!$A$1:$K$41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" l="1"/>
  <c r="I39" i="1"/>
  <c r="H39" i="1"/>
  <c r="J36" i="1"/>
  <c r="J35" i="1"/>
  <c r="J34" i="1"/>
  <c r="I36" i="1"/>
  <c r="I35" i="1"/>
  <c r="I34" i="1"/>
  <c r="H35" i="1"/>
  <c r="H34" i="1"/>
  <c r="J31" i="1"/>
  <c r="I31" i="1"/>
  <c r="J25" i="1"/>
  <c r="I25" i="1"/>
  <c r="H25" i="1"/>
  <c r="J21" i="1"/>
  <c r="J20" i="1"/>
  <c r="J19" i="1"/>
  <c r="I21" i="1"/>
  <c r="I20" i="1"/>
  <c r="I19" i="1"/>
  <c r="H20" i="1"/>
  <c r="H19" i="1"/>
  <c r="J16" i="1"/>
  <c r="I16" i="1"/>
  <c r="J14" i="1"/>
  <c r="J13" i="1"/>
  <c r="I14" i="1"/>
  <c r="I13" i="1"/>
  <c r="H14" i="1"/>
  <c r="H13" i="1"/>
  <c r="J3" i="1"/>
  <c r="I3" i="1"/>
  <c r="H4" i="1"/>
  <c r="H5" i="1"/>
  <c r="H6" i="1"/>
  <c r="H7" i="1"/>
  <c r="H8" i="1"/>
  <c r="H9" i="1"/>
  <c r="H3" i="1"/>
  <c r="H30" i="1"/>
  <c r="J30" i="1" l="1"/>
  <c r="H26" i="1"/>
  <c r="J26" i="1" s="1"/>
  <c r="I26" i="1"/>
  <c r="H27" i="1"/>
  <c r="J27" i="1" s="1"/>
  <c r="I27" i="1"/>
  <c r="H28" i="1"/>
  <c r="J28" i="1" s="1"/>
  <c r="I28" i="1"/>
  <c r="H29" i="1"/>
  <c r="J29" i="1" s="1"/>
  <c r="I29" i="1"/>
  <c r="I30" i="1"/>
  <c r="I4" i="1"/>
  <c r="I5" i="1"/>
  <c r="I6" i="1"/>
  <c r="I7" i="1"/>
  <c r="I8" i="1"/>
  <c r="I9" i="1"/>
  <c r="J4" i="1"/>
  <c r="J5" i="1"/>
  <c r="J6" i="1"/>
  <c r="J7" i="1"/>
  <c r="J8" i="1"/>
  <c r="J9" i="1"/>
  <c r="I40" i="1" l="1"/>
  <c r="J40" i="1" l="1"/>
</calcChain>
</file>

<file path=xl/sharedStrings.xml><?xml version="1.0" encoding="utf-8"?>
<sst xmlns="http://schemas.openxmlformats.org/spreadsheetml/2006/main" count="137" uniqueCount="56">
  <si>
    <t>Lp</t>
  </si>
  <si>
    <t>Nazwa towaru</t>
  </si>
  <si>
    <t>J.M</t>
  </si>
  <si>
    <t>Pełen kod towaru</t>
  </si>
  <si>
    <t>Uwagi</t>
  </si>
  <si>
    <t>szt.</t>
  </si>
  <si>
    <t>razem:</t>
  </si>
  <si>
    <t>Ilość</t>
  </si>
  <si>
    <t xml:space="preserve">Wartość brutto </t>
  </si>
  <si>
    <t>1.</t>
  </si>
  <si>
    <t>2.</t>
  </si>
  <si>
    <t>3.</t>
  </si>
  <si>
    <t>4.</t>
  </si>
  <si>
    <t>5.</t>
  </si>
  <si>
    <t>6.</t>
  </si>
  <si>
    <t>8.</t>
  </si>
  <si>
    <t>Koszulka sterowalna dostosowana do cewników balonowych.</t>
  </si>
  <si>
    <t>Przewód gazowy połączeniowy do cewnika balonowego.</t>
  </si>
  <si>
    <t>Przewód elektryczny połączeniowy do cewnika balonowego.</t>
  </si>
  <si>
    <t>Lp.</t>
  </si>
  <si>
    <t>Kriokonsola</t>
  </si>
  <si>
    <t>System elektrofizjologiczny</t>
  </si>
  <si>
    <t>Ilość sesji</t>
  </si>
  <si>
    <t>Ilość sprzętów</t>
  </si>
  <si>
    <t>Przewód łączący do systemu elektrofizjologicznego do cewnika do mapowania ujść żył płucnych.</t>
  </si>
  <si>
    <t>Zaoferowany asortyment do zabiegów krioablacji musi być kompatybilny z dzierżawionymi na sesje sprzętami.</t>
  </si>
  <si>
    <t xml:space="preserve">Cewnik do mapowania ujść żył płucnych kompatybilny z cewnikiem balonowym. Cewnik dostępny w trzech rozmiarach: ø15 mm, ø20 mm i ø25 mm. </t>
  </si>
  <si>
    <t>Elektrody 4 biegunowe sterowane:
- o krzywiźnie sterowanej, 
- średnice: 5 F oraz 6 F, 
- długość części wprowadzanej do układu naczyniowego w zakresie 90–120 cm,
- krzywizna (wielkość i kształt) przeznaczona do kaniulacji zatoki wieńcowej,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wszystkie bieguny cewnika pierścieniowe,     
- końcówka cewnika zakończona biegunem metalowym,   
- szerokość biegunów: 1–2 mm,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odległości biegunów: 2 mm, 5 mm, 10 mm, oraz 2–5–2 mm.</t>
  </si>
  <si>
    <t>Elektrody 10 biegunowe sterowane:
- o krzywiźnie sterowanej,                                                                                                                                                                                                                                                                            - średnica: 6 F,    
- długość części wprowadzanej do układu naczyniowego w zakresie 90–120 cm,
- krzywizny jednokierunkowe przeznaczone do kaniulacji zatoki wieńcowej,                                                                                                                                                                                                                                                   - wszystkie bieguny cewnika pierścieniowe, 
- końcówka cewnika zakończona biegunem metalowym,                                                                                                                                                                    - wszystkie bieguny cewnika pierścieniowe, 
- szerokość biegunów: 1–2 mm,               
- odległości biegunów: 2–5–2 mm.</t>
  </si>
  <si>
    <t>Przedłużacz do elektrod 4 biegunowych, wielorazowy, o długości 150 cm.                                                                                         Kompatybilny z systemami elektrofizjologicznymi dostępnymi na rynku.</t>
  </si>
  <si>
    <t>Przedłużacz do elektrod 10 biegunowych, wielorazowy, o długości 150 cm.                                                                                         Kompatybilny z systemami elektrofizjologicznymi dostępnymi na rynku.</t>
  </si>
  <si>
    <t>Igła do punkcji transseptalnej:
- dostepne 2 różne krzywizny: BRK, BRK1,
- dostępne długości: 71, 89, 98 cm,
- igła wykonana całkowicie ze stali,
- dostepna igła XS ( ekstra ostra ) dla łatwiejszego nakłucia przegrody.</t>
  </si>
  <si>
    <t>Koszulka transseptalna:
- średnica 8 F, 8,5 F i 10 F,
- dostepne długości: 63 i 81 cm,
- w zestawie introducer z zastawką i portem bocznym, 
rozszerzaczem oraz prowadnikiem,
- dostepnych 9 krzywizn,
- dostępna koszulka zbrojona dla odpowiedniej jej
stabilizacji oraz niezbrojona,
- dostępny atraumatyczny oraz nieatraumatyczny tip koszulki,
- dostępna koszulka z otworami bocznymi o 0,025 cala 
ułożonymi we wzorze przesunietym pod kątem 90 stopni.</t>
  </si>
  <si>
    <t>VAT</t>
  </si>
  <si>
    <t>cena netto</t>
  </si>
  <si>
    <t xml:space="preserve">  Cena brutto </t>
  </si>
  <si>
    <t>wartość netto</t>
  </si>
  <si>
    <t>cena netto za sesję dzierżawy</t>
  </si>
  <si>
    <t xml:space="preserve">  Cena brutto  za sesję dzierżawy</t>
  </si>
  <si>
    <t xml:space="preserve">Wartość brutto za dzierżawę </t>
  </si>
  <si>
    <t>wartość netto za dzierżawę</t>
  </si>
  <si>
    <t>Dzierżawa sprzętu</t>
  </si>
  <si>
    <t xml:space="preserve">Łącznik obrotowy z zastawką do PTCA </t>
  </si>
  <si>
    <t>Zestaw do nakłucia tętnicy udowej 7Fr i 8Fr</t>
  </si>
  <si>
    <t>RAZEM</t>
  </si>
  <si>
    <t xml:space="preserve">Zadanie 5. </t>
  </si>
  <si>
    <t>Elektrody do stymulacji zewnętrznej serca Quic-Combo dla dorosłych</t>
  </si>
  <si>
    <t>Zadanie 1. KOMIS</t>
  </si>
  <si>
    <t>Zadanie 2. KOMIS</t>
  </si>
  <si>
    <t>Zadanie 3. KOMIS</t>
  </si>
  <si>
    <t>Zadanie 4. KOMIS</t>
  </si>
  <si>
    <r>
      <t xml:space="preserve">Cewnik balonowy przeznaczony do stosowania w obrębie ujścia żył płucnych. Cewnik dostępny w dwóch rozmiarach: </t>
    </r>
    <r>
      <rPr>
        <sz val="12"/>
        <rFont val="Arial Narrow"/>
        <family val="2"/>
        <charset val="238"/>
      </rPr>
      <t>ø23 mm i ø28 mm z dostępnymi dwoma rozmiarami noska dla każdej średnicy</t>
    </r>
    <r>
      <rPr>
        <sz val="12"/>
        <color indexed="8"/>
        <rFont val="Arial Narrow"/>
        <family val="2"/>
        <charset val="238"/>
      </rPr>
      <t>. Cewnik o średnicy zewnętrznej 10Fr i zakresie odchylenia końcówki cewnika z balonem 45° dwustronnie.</t>
    </r>
  </si>
  <si>
    <r>
      <t xml:space="preserve">Cewnik do kriomapingu i krioablacji punktowej - </t>
    </r>
    <r>
      <rPr>
        <sz val="12"/>
        <rFont val="Arial Narrow"/>
        <family val="2"/>
        <charset val="238"/>
      </rPr>
      <t>dostępne 3 rodzaje krzywizn.</t>
    </r>
  </si>
  <si>
    <r>
      <t xml:space="preserve">Dzierżawa sprzętów odbywa się tylko na czas trwania 1 sesji tj. 2 dni.                                                                                                                                                                                                                                                                                                                                                                                                                                                                                                                                                      Sesja jest to umówiony termin na wykonywanie  zabiegów krioablacji.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Arial Narrow"/>
        <family val="2"/>
        <charset val="238"/>
      </rPr>
      <t xml:space="preserve">Zamawiający planuje wykonywać minimum 4 zabiegi w trakcie 1 sesji.                                                                                                                                                                                                                                                                                                                                                                                                                                                   Zamawiający zastrzega sobie prawo do zmiany ilości zabiegów w trakcie 1 sesji.   </t>
    </r>
    <r>
      <rPr>
        <sz val="12"/>
        <color theme="1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Wraz z każdorazowym dostarczeniem kriokonsoli mają być dostarczane 2 butle napełnione ciekłym podtlenkiem azotu.                                                                                                                                                                                                                                                                                                                                                                                                                             Sprzęt ma być dostarczany na 1 dzień przed planowaną sesją.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 2 tygodnie (dni kalendarzowe) przed planowaną sesją będzie zgłaszana chęć zaplanowania sesji.</t>
    </r>
  </si>
  <si>
    <r>
      <t xml:space="preserve">Elektrody 4 biegunowe niesterowane:
- o krzywiznach stałych,                                                                                                                                                                                                                                                       - średnice: 5 F oraz  6F,                                                                                                                                                                 </t>
    </r>
    <r>
      <rPr>
        <sz val="12"/>
        <rFont val="Arial Narrow"/>
        <family val="2"/>
        <charset val="238"/>
      </rPr>
      <t xml:space="preserve">- długość części wprowadzanej do układu naczyniowego w zakresie 90–120 cm,  </t>
    </r>
    <r>
      <rPr>
        <sz val="12"/>
        <color indexed="8"/>
        <rFont val="Arial Narrow"/>
        <family val="2"/>
        <charset val="238"/>
      </rPr>
      <t xml:space="preserve"> 
- różne rodzaje krzywizn końcówki cewnika do wyboru – co najmniej 3 rodzaje,   
- wszystkie bieguny cewnika pierścieniowe,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końcówka cewnika zakończona biegunem metalowym,                                                                                                                                                                                                                                       - szerokość biegunów: 1–2 mm, 
- odległości biegunów: 2mm, 5 mm, 10 mm, oraz 2–5–2  mm.</t>
    </r>
  </si>
  <si>
    <r>
      <t>Elektrody 10 biegunowe niesterowane:
- o krzywiznach stałych,
- średnice: 5 F oraz 6 F, 
-</t>
    </r>
    <r>
      <rPr>
        <b/>
        <sz val="12"/>
        <color rgb="FFFF0000"/>
        <rFont val="Arial Narrow"/>
        <family val="2"/>
        <charset val="238"/>
      </rPr>
      <t xml:space="preserve"> </t>
    </r>
    <r>
      <rPr>
        <sz val="12"/>
        <rFont val="Arial Narrow"/>
        <family val="2"/>
        <charset val="238"/>
      </rPr>
      <t>długości części wprowadzanej do układu naczyniowego w zakresie 90–120 cm,</t>
    </r>
    <r>
      <rPr>
        <sz val="12"/>
        <color indexed="8"/>
        <rFont val="Arial Narrow"/>
        <family val="2"/>
        <charset val="238"/>
      </rPr>
      <t xml:space="preserve">
- różne rodzaje krzywizn – co najmniej 3 rodzaje,     
- dodatkowo dogięta końcówka krzywizny do kaniulacji zatoki wieńcowej,                                                                                                                                                                                                                - wszystkie bieguny cewnika pierścieniowe,   
- końcówka cewnika zakończona biegunem metalowym,  
- szerokość biegunów: 1–2 mm,
- odległości biegunów: 2 mm, 5 mm oraz 2–5–2 mm.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</si>
</sst>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rgb="FFFF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5" fillId="0" borderId="0"/>
  </cellStyleXfs>
  <cellXfs count="77">
    <xf numFmtId="0" fontId="0" fillId="0" borderId="0" xfId="0"/>
    <xf numFmtId="0" fontId="4" fillId="0" borderId="0" xfId="0" applyFont="1"/>
    <xf numFmtId="0" fontId="6" fillId="0" borderId="0" xfId="0" applyFont="1"/>
    <xf numFmtId="44" fontId="8" fillId="0" borderId="0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44" fontId="12" fillId="0" borderId="0" xfId="1" applyFont="1" applyFill="1" applyBorder="1" applyAlignment="1">
      <alignment horizontal="center" vertical="center" wrapText="1"/>
    </xf>
    <xf numFmtId="44" fontId="14" fillId="0" borderId="0" xfId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9" fontId="12" fillId="0" borderId="1" xfId="2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4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9" fontId="10" fillId="0" borderId="1" xfId="2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164" fontId="9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9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9" fontId="14" fillId="0" borderId="1" xfId="2" applyFont="1" applyFill="1" applyBorder="1" applyAlignment="1">
      <alignment vertical="center" wrapText="1"/>
    </xf>
    <xf numFmtId="44" fontId="14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9" fontId="14" fillId="0" borderId="0" xfId="2" applyFont="1" applyFill="1"/>
    <xf numFmtId="164" fontId="11" fillId="0" borderId="6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9" fontId="11" fillId="0" borderId="1" xfId="2" applyFont="1" applyFill="1" applyBorder="1" applyAlignment="1">
      <alignment horizontal="center" vertical="center"/>
    </xf>
    <xf numFmtId="8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9" fontId="10" fillId="0" borderId="2" xfId="2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 wrapText="1"/>
    </xf>
    <xf numFmtId="9" fontId="11" fillId="0" borderId="7" xfId="2" applyFont="1" applyFill="1" applyBorder="1" applyAlignment="1">
      <alignment horizontal="center" vertical="center"/>
    </xf>
    <xf numFmtId="164" fontId="11" fillId="0" borderId="7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11" fillId="0" borderId="0" xfId="2" applyFont="1" applyFill="1" applyAlignment="1">
      <alignment vertical="center"/>
    </xf>
    <xf numFmtId="8" fontId="11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/>
    </xf>
    <xf numFmtId="44" fontId="14" fillId="0" borderId="0" xfId="1" applyFont="1" applyFill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0" fontId="14" fillId="0" borderId="1" xfId="0" applyFont="1" applyBorder="1"/>
    <xf numFmtId="164" fontId="11" fillId="0" borderId="3" xfId="0" applyNumberFormat="1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7"/>
  <sheetViews>
    <sheetView tabSelected="1" view="pageLayout" zoomScale="60" zoomScaleNormal="75" zoomScaleSheetLayoutView="75" zoomScalePageLayoutView="60" workbookViewId="0">
      <selection activeCell="F36" sqref="F36"/>
    </sheetView>
  </sheetViews>
  <sheetFormatPr defaultRowHeight="99.95" customHeight="1" x14ac:dyDescent="0.25"/>
  <cols>
    <col min="1" max="1" width="9.140625" style="31"/>
    <col min="2" max="2" width="96.7109375" style="45" customWidth="1"/>
    <col min="3" max="3" width="25.140625" style="45" customWidth="1"/>
    <col min="4" max="4" width="11.5703125" style="31" customWidth="1"/>
    <col min="5" max="5" width="11.28515625" style="31" customWidth="1"/>
    <col min="6" max="6" width="19.42578125" style="42" customWidth="1"/>
    <col min="7" max="7" width="12.5703125" style="40" customWidth="1"/>
    <col min="8" max="8" width="20.5703125" style="31" customWidth="1"/>
    <col min="9" max="9" width="16.140625" style="62" customWidth="1"/>
    <col min="10" max="10" width="17" style="61" customWidth="1"/>
    <col min="11" max="11" width="19.7109375" style="31" customWidth="1"/>
    <col min="12" max="16384" width="9.140625" style="2"/>
  </cols>
  <sheetData>
    <row r="1" spans="1:11" ht="26.25" customHeight="1" x14ac:dyDescent="0.2">
      <c r="A1" s="63" t="s">
        <v>47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s="1" customFormat="1" ht="23.25" customHeight="1" x14ac:dyDescent="0.2">
      <c r="A2" s="10" t="s">
        <v>0</v>
      </c>
      <c r="B2" s="10" t="s">
        <v>1</v>
      </c>
      <c r="C2" s="11" t="s">
        <v>3</v>
      </c>
      <c r="D2" s="10" t="s">
        <v>2</v>
      </c>
      <c r="E2" s="11" t="s">
        <v>7</v>
      </c>
      <c r="F2" s="12" t="s">
        <v>34</v>
      </c>
      <c r="G2" s="13" t="s">
        <v>33</v>
      </c>
      <c r="H2" s="14" t="s">
        <v>35</v>
      </c>
      <c r="I2" s="15" t="s">
        <v>36</v>
      </c>
      <c r="J2" s="14" t="s">
        <v>8</v>
      </c>
      <c r="K2" s="16" t="s">
        <v>4</v>
      </c>
    </row>
    <row r="3" spans="1:11" s="1" customFormat="1" ht="64.5" customHeight="1" x14ac:dyDescent="0.2">
      <c r="A3" s="17" t="s">
        <v>9</v>
      </c>
      <c r="B3" s="18" t="s">
        <v>51</v>
      </c>
      <c r="C3" s="18"/>
      <c r="D3" s="17" t="s">
        <v>5</v>
      </c>
      <c r="E3" s="17">
        <v>100</v>
      </c>
      <c r="F3" s="19"/>
      <c r="G3" s="20"/>
      <c r="H3" s="21">
        <f>F3+G3*F3</f>
        <v>0</v>
      </c>
      <c r="I3" s="19">
        <f>E3*F3</f>
        <v>0</v>
      </c>
      <c r="J3" s="19">
        <f>E3*H3</f>
        <v>0</v>
      </c>
      <c r="K3" s="22"/>
    </row>
    <row r="4" spans="1:11" s="1" customFormat="1" ht="23.25" customHeight="1" x14ac:dyDescent="0.2">
      <c r="A4" s="17" t="s">
        <v>10</v>
      </c>
      <c r="B4" s="18" t="s">
        <v>16</v>
      </c>
      <c r="C4" s="18"/>
      <c r="D4" s="17" t="s">
        <v>5</v>
      </c>
      <c r="E4" s="17">
        <v>100</v>
      </c>
      <c r="F4" s="19"/>
      <c r="G4" s="20"/>
      <c r="H4" s="21">
        <f t="shared" ref="H4:H9" si="0">F4+G4*F4</f>
        <v>0</v>
      </c>
      <c r="I4" s="19">
        <f t="shared" ref="I4:I9" si="1">E4*F4</f>
        <v>0</v>
      </c>
      <c r="J4" s="19">
        <f t="shared" ref="J4:J9" si="2">E4*H4</f>
        <v>0</v>
      </c>
      <c r="K4" s="22"/>
    </row>
    <row r="5" spans="1:11" s="1" customFormat="1" ht="21.75" customHeight="1" x14ac:dyDescent="0.2">
      <c r="A5" s="17" t="s">
        <v>11</v>
      </c>
      <c r="B5" s="18" t="s">
        <v>17</v>
      </c>
      <c r="C5" s="18"/>
      <c r="D5" s="17" t="s">
        <v>5</v>
      </c>
      <c r="E5" s="17">
        <v>100</v>
      </c>
      <c r="F5" s="19"/>
      <c r="G5" s="20"/>
      <c r="H5" s="21">
        <f t="shared" si="0"/>
        <v>0</v>
      </c>
      <c r="I5" s="19">
        <f t="shared" si="1"/>
        <v>0</v>
      </c>
      <c r="J5" s="19">
        <f t="shared" si="2"/>
        <v>0</v>
      </c>
      <c r="K5" s="22"/>
    </row>
    <row r="6" spans="1:11" s="1" customFormat="1" ht="24" customHeight="1" x14ac:dyDescent="0.2">
      <c r="A6" s="17" t="s">
        <v>12</v>
      </c>
      <c r="B6" s="18" t="s">
        <v>18</v>
      </c>
      <c r="C6" s="18"/>
      <c r="D6" s="17" t="s">
        <v>5</v>
      </c>
      <c r="E6" s="17">
        <v>20</v>
      </c>
      <c r="F6" s="19"/>
      <c r="G6" s="20"/>
      <c r="H6" s="21">
        <f t="shared" si="0"/>
        <v>0</v>
      </c>
      <c r="I6" s="19">
        <f t="shared" si="1"/>
        <v>0</v>
      </c>
      <c r="J6" s="19">
        <f t="shared" si="2"/>
        <v>0</v>
      </c>
      <c r="K6" s="22"/>
    </row>
    <row r="7" spans="1:11" s="1" customFormat="1" ht="38.25" customHeight="1" x14ac:dyDescent="0.2">
      <c r="A7" s="17" t="s">
        <v>13</v>
      </c>
      <c r="B7" s="23" t="s">
        <v>26</v>
      </c>
      <c r="C7" s="23"/>
      <c r="D7" s="17" t="s">
        <v>5</v>
      </c>
      <c r="E7" s="17">
        <v>100</v>
      </c>
      <c r="F7" s="19"/>
      <c r="G7" s="20"/>
      <c r="H7" s="21">
        <f t="shared" si="0"/>
        <v>0</v>
      </c>
      <c r="I7" s="19">
        <f t="shared" si="1"/>
        <v>0</v>
      </c>
      <c r="J7" s="19">
        <f t="shared" si="2"/>
        <v>0</v>
      </c>
      <c r="K7" s="22"/>
    </row>
    <row r="8" spans="1:11" s="1" customFormat="1" ht="31.5" customHeight="1" x14ac:dyDescent="0.2">
      <c r="A8" s="17" t="s">
        <v>14</v>
      </c>
      <c r="B8" s="18" t="s">
        <v>24</v>
      </c>
      <c r="C8" s="18"/>
      <c r="D8" s="17" t="s">
        <v>5</v>
      </c>
      <c r="E8" s="17">
        <v>20</v>
      </c>
      <c r="F8" s="19"/>
      <c r="G8" s="20"/>
      <c r="H8" s="21">
        <f t="shared" si="0"/>
        <v>0</v>
      </c>
      <c r="I8" s="19">
        <f t="shared" si="1"/>
        <v>0</v>
      </c>
      <c r="J8" s="19">
        <f t="shared" si="2"/>
        <v>0</v>
      </c>
      <c r="K8" s="22"/>
    </row>
    <row r="9" spans="1:11" s="1" customFormat="1" ht="26.25" customHeight="1" x14ac:dyDescent="0.2">
      <c r="A9" s="17" t="s">
        <v>15</v>
      </c>
      <c r="B9" s="18" t="s">
        <v>52</v>
      </c>
      <c r="C9" s="18"/>
      <c r="D9" s="17" t="s">
        <v>5</v>
      </c>
      <c r="E9" s="17">
        <v>3</v>
      </c>
      <c r="F9" s="19"/>
      <c r="G9" s="20"/>
      <c r="H9" s="21">
        <f t="shared" si="0"/>
        <v>0</v>
      </c>
      <c r="I9" s="19">
        <f t="shared" si="1"/>
        <v>0</v>
      </c>
      <c r="J9" s="19">
        <f t="shared" si="2"/>
        <v>0</v>
      </c>
      <c r="K9" s="22"/>
    </row>
    <row r="10" spans="1:11" ht="28.5" customHeight="1" x14ac:dyDescent="0.2">
      <c r="A10" s="64" t="s">
        <v>25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</row>
    <row r="11" spans="1:11" ht="33" customHeight="1" x14ac:dyDescent="0.2">
      <c r="A11" s="67" t="s">
        <v>41</v>
      </c>
      <c r="B11" s="68"/>
      <c r="C11" s="68"/>
      <c r="D11" s="68"/>
      <c r="E11" s="68"/>
      <c r="F11" s="68"/>
      <c r="G11" s="68"/>
      <c r="H11" s="68"/>
      <c r="I11" s="68"/>
      <c r="J11" s="69"/>
      <c r="K11" s="24"/>
    </row>
    <row r="12" spans="1:11" ht="48.75" customHeight="1" x14ac:dyDescent="0.2">
      <c r="A12" s="25" t="s">
        <v>19</v>
      </c>
      <c r="B12" s="26" t="s">
        <v>1</v>
      </c>
      <c r="C12" s="11" t="s">
        <v>3</v>
      </c>
      <c r="D12" s="27" t="s">
        <v>23</v>
      </c>
      <c r="E12" s="27" t="s">
        <v>22</v>
      </c>
      <c r="F12" s="12" t="s">
        <v>37</v>
      </c>
      <c r="G12" s="13" t="s">
        <v>33</v>
      </c>
      <c r="H12" s="14" t="s">
        <v>38</v>
      </c>
      <c r="I12" s="15" t="s">
        <v>40</v>
      </c>
      <c r="J12" s="14" t="s">
        <v>39</v>
      </c>
      <c r="K12" s="16" t="s">
        <v>4</v>
      </c>
    </row>
    <row r="13" spans="1:11" ht="20.25" customHeight="1" x14ac:dyDescent="0.25">
      <c r="A13" s="28" t="s">
        <v>9</v>
      </c>
      <c r="B13" s="29" t="s">
        <v>20</v>
      </c>
      <c r="C13" s="28"/>
      <c r="D13" s="28">
        <v>1</v>
      </c>
      <c r="E13" s="28">
        <v>25</v>
      </c>
      <c r="F13" s="30"/>
      <c r="G13" s="20"/>
      <c r="H13" s="21">
        <f>F13+G13*F13</f>
        <v>0</v>
      </c>
      <c r="I13" s="19">
        <f>E13*F13</f>
        <v>0</v>
      </c>
      <c r="J13" s="19">
        <f>E13*H13</f>
        <v>0</v>
      </c>
      <c r="K13" s="70"/>
    </row>
    <row r="14" spans="1:11" ht="20.25" customHeight="1" x14ac:dyDescent="0.25">
      <c r="A14" s="28" t="s">
        <v>10</v>
      </c>
      <c r="B14" s="32" t="s">
        <v>21</v>
      </c>
      <c r="C14" s="33"/>
      <c r="D14" s="33">
        <v>1</v>
      </c>
      <c r="E14" s="28">
        <v>25</v>
      </c>
      <c r="F14" s="30"/>
      <c r="G14" s="20"/>
      <c r="H14" s="21">
        <f>F14+G14*F14</f>
        <v>0</v>
      </c>
      <c r="I14" s="19">
        <f>E14*F14</f>
        <v>0</v>
      </c>
      <c r="J14" s="19">
        <f>E14*H14</f>
        <v>0</v>
      </c>
      <c r="K14" s="70"/>
    </row>
    <row r="15" spans="1:11" ht="135" customHeight="1" x14ac:dyDescent="0.2">
      <c r="A15" s="65" t="s">
        <v>53</v>
      </c>
      <c r="B15" s="66"/>
      <c r="C15" s="34"/>
      <c r="D15" s="34"/>
      <c r="E15" s="34"/>
      <c r="F15" s="33"/>
      <c r="G15" s="35"/>
      <c r="H15" s="34"/>
      <c r="I15" s="36"/>
      <c r="J15" s="36"/>
      <c r="K15" s="34"/>
    </row>
    <row r="16" spans="1:11" ht="29.25" customHeight="1" x14ac:dyDescent="0.2">
      <c r="A16" s="38"/>
      <c r="B16" s="39"/>
      <c r="C16" s="39"/>
      <c r="D16" s="37"/>
      <c r="E16" s="37"/>
      <c r="F16" s="71" t="s">
        <v>6</v>
      </c>
      <c r="G16" s="72"/>
      <c r="H16" s="73"/>
      <c r="I16" s="41">
        <f>SUM(I3+I4+I5+I6+I7+I8+I9+I13+I14)</f>
        <v>0</v>
      </c>
      <c r="J16" s="41">
        <f>SUM(J3+J4+J5+J6+J7+J8+J9+J13+J14)</f>
        <v>0</v>
      </c>
      <c r="K16" s="42"/>
    </row>
    <row r="17" spans="1:11" customFormat="1" ht="22.5" customHeight="1" x14ac:dyDescent="0.25">
      <c r="A17" s="63" t="s">
        <v>48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</row>
    <row r="18" spans="1:11" customFormat="1" ht="50.1" customHeight="1" x14ac:dyDescent="0.25">
      <c r="A18" s="10" t="s">
        <v>0</v>
      </c>
      <c r="B18" s="10" t="s">
        <v>1</v>
      </c>
      <c r="C18" s="11" t="s">
        <v>3</v>
      </c>
      <c r="D18" s="10" t="s">
        <v>2</v>
      </c>
      <c r="E18" s="11" t="s">
        <v>7</v>
      </c>
      <c r="F18" s="12" t="s">
        <v>34</v>
      </c>
      <c r="G18" s="13" t="s">
        <v>33</v>
      </c>
      <c r="H18" s="14" t="s">
        <v>35</v>
      </c>
      <c r="I18" s="15" t="s">
        <v>36</v>
      </c>
      <c r="J18" s="14" t="s">
        <v>8</v>
      </c>
      <c r="K18" s="16" t="s">
        <v>4</v>
      </c>
    </row>
    <row r="19" spans="1:11" customFormat="1" ht="112.5" customHeight="1" x14ac:dyDescent="0.25">
      <c r="A19" s="17" t="s">
        <v>9</v>
      </c>
      <c r="B19" s="18" t="s">
        <v>31</v>
      </c>
      <c r="C19" s="18"/>
      <c r="D19" s="17" t="s">
        <v>5</v>
      </c>
      <c r="E19" s="17">
        <v>120</v>
      </c>
      <c r="F19" s="19"/>
      <c r="G19" s="20"/>
      <c r="H19" s="21">
        <f>F19+G19*F19</f>
        <v>0</v>
      </c>
      <c r="I19" s="19">
        <f>E19*F19</f>
        <v>0</v>
      </c>
      <c r="J19" s="19">
        <f>E19*H19</f>
        <v>0</v>
      </c>
      <c r="K19" s="22"/>
    </row>
    <row r="20" spans="1:11" customFormat="1" ht="197.25" customHeight="1" x14ac:dyDescent="0.25">
      <c r="A20" s="33" t="s">
        <v>10</v>
      </c>
      <c r="B20" s="43" t="s">
        <v>32</v>
      </c>
      <c r="C20" s="43"/>
      <c r="D20" s="17" t="s">
        <v>5</v>
      </c>
      <c r="E20" s="33">
        <v>120</v>
      </c>
      <c r="F20" s="19"/>
      <c r="G20" s="20"/>
      <c r="H20" s="21">
        <f>F20+G20*F20</f>
        <v>0</v>
      </c>
      <c r="I20" s="19">
        <f>E20*F20</f>
        <v>0</v>
      </c>
      <c r="J20" s="19">
        <f>E20*H20</f>
        <v>0</v>
      </c>
      <c r="K20" s="44"/>
    </row>
    <row r="21" spans="1:11" customFormat="1" ht="18" customHeight="1" x14ac:dyDescent="0.25">
      <c r="A21" s="31"/>
      <c r="B21" s="45"/>
      <c r="C21" s="45"/>
      <c r="D21" s="31"/>
      <c r="E21" s="31"/>
      <c r="F21" s="26" t="s">
        <v>6</v>
      </c>
      <c r="G21" s="46"/>
      <c r="H21" s="31"/>
      <c r="I21" s="47">
        <f>SUM(I19:I20)</f>
        <v>0</v>
      </c>
      <c r="J21" s="47">
        <f>SUM(J19:J20)</f>
        <v>0</v>
      </c>
      <c r="K21" s="31"/>
    </row>
    <row r="22" spans="1:11" ht="26.25" customHeight="1" x14ac:dyDescent="0.2">
      <c r="A22" s="48"/>
      <c r="B22" s="49"/>
      <c r="C22" s="49"/>
      <c r="D22" s="48"/>
      <c r="E22" s="50"/>
      <c r="F22" s="6"/>
      <c r="G22" s="7"/>
      <c r="H22" s="51"/>
      <c r="I22" s="8"/>
      <c r="J22" s="51"/>
      <c r="K22" s="52"/>
    </row>
    <row r="23" spans="1:11" ht="26.25" customHeight="1" x14ac:dyDescent="0.2">
      <c r="A23" s="63" t="s">
        <v>49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</row>
    <row r="24" spans="1:11" s="1" customFormat="1" ht="32.25" customHeight="1" x14ac:dyDescent="0.2">
      <c r="A24" s="10" t="s">
        <v>0</v>
      </c>
      <c r="B24" s="10" t="s">
        <v>1</v>
      </c>
      <c r="C24" s="11" t="s">
        <v>3</v>
      </c>
      <c r="D24" s="10" t="s">
        <v>2</v>
      </c>
      <c r="E24" s="11" t="s">
        <v>7</v>
      </c>
      <c r="F24" s="12" t="s">
        <v>34</v>
      </c>
      <c r="G24" s="13" t="s">
        <v>33</v>
      </c>
      <c r="H24" s="14" t="s">
        <v>35</v>
      </c>
      <c r="I24" s="15" t="s">
        <v>36</v>
      </c>
      <c r="J24" s="14" t="s">
        <v>8</v>
      </c>
      <c r="K24" s="16" t="s">
        <v>4</v>
      </c>
    </row>
    <row r="25" spans="1:11" s="1" customFormat="1" ht="183.75" customHeight="1" x14ac:dyDescent="0.2">
      <c r="A25" s="17" t="s">
        <v>9</v>
      </c>
      <c r="B25" s="18" t="s">
        <v>54</v>
      </c>
      <c r="C25" s="18"/>
      <c r="D25" s="17" t="s">
        <v>5</v>
      </c>
      <c r="E25" s="17">
        <v>10</v>
      </c>
      <c r="F25" s="19"/>
      <c r="G25" s="20"/>
      <c r="H25" s="21">
        <f>F25+G25*F25</f>
        <v>0</v>
      </c>
      <c r="I25" s="19">
        <f>E25*F25</f>
        <v>0</v>
      </c>
      <c r="J25" s="19">
        <f>E25*H25</f>
        <v>0</v>
      </c>
      <c r="K25" s="22"/>
    </row>
    <row r="26" spans="1:11" s="1" customFormat="1" ht="176.25" customHeight="1" x14ac:dyDescent="0.2">
      <c r="A26" s="17" t="s">
        <v>10</v>
      </c>
      <c r="B26" s="18" t="s">
        <v>27</v>
      </c>
      <c r="C26" s="18"/>
      <c r="D26" s="17" t="s">
        <v>5</v>
      </c>
      <c r="E26" s="17">
        <v>96</v>
      </c>
      <c r="F26" s="19"/>
      <c r="G26" s="20"/>
      <c r="H26" s="21">
        <f t="shared" ref="H26:H29" si="3">F26*1.08</f>
        <v>0</v>
      </c>
      <c r="I26" s="19">
        <f t="shared" ref="I26:I30" si="4">E26*F26</f>
        <v>0</v>
      </c>
      <c r="J26" s="19">
        <f t="shared" ref="J26:J30" si="5">E26*H26</f>
        <v>0</v>
      </c>
      <c r="K26" s="22"/>
    </row>
    <row r="27" spans="1:11" s="1" customFormat="1" ht="204" customHeight="1" x14ac:dyDescent="0.2">
      <c r="A27" s="17" t="s">
        <v>11</v>
      </c>
      <c r="B27" s="18" t="s">
        <v>55</v>
      </c>
      <c r="C27" s="18"/>
      <c r="D27" s="17" t="s">
        <v>5</v>
      </c>
      <c r="E27" s="17">
        <v>10</v>
      </c>
      <c r="F27" s="19"/>
      <c r="G27" s="20"/>
      <c r="H27" s="21">
        <f t="shared" si="3"/>
        <v>0</v>
      </c>
      <c r="I27" s="19">
        <f t="shared" si="4"/>
        <v>0</v>
      </c>
      <c r="J27" s="19">
        <f t="shared" si="5"/>
        <v>0</v>
      </c>
      <c r="K27" s="22"/>
    </row>
    <row r="28" spans="1:11" s="1" customFormat="1" ht="188.25" customHeight="1" x14ac:dyDescent="0.2">
      <c r="A28" s="17" t="s">
        <v>12</v>
      </c>
      <c r="B28" s="23" t="s">
        <v>28</v>
      </c>
      <c r="C28" s="23"/>
      <c r="D28" s="17" t="s">
        <v>5</v>
      </c>
      <c r="E28" s="28">
        <v>12</v>
      </c>
      <c r="F28" s="19"/>
      <c r="G28" s="20"/>
      <c r="H28" s="21">
        <f t="shared" si="3"/>
        <v>0</v>
      </c>
      <c r="I28" s="19">
        <f t="shared" si="4"/>
        <v>0</v>
      </c>
      <c r="J28" s="19">
        <f t="shared" si="5"/>
        <v>0</v>
      </c>
      <c r="K28" s="22"/>
    </row>
    <row r="29" spans="1:11" s="1" customFormat="1" ht="42.75" customHeight="1" x14ac:dyDescent="0.2">
      <c r="A29" s="17" t="s">
        <v>13</v>
      </c>
      <c r="B29" s="23" t="s">
        <v>29</v>
      </c>
      <c r="C29" s="23"/>
      <c r="D29" s="17" t="s">
        <v>5</v>
      </c>
      <c r="E29" s="28">
        <v>10</v>
      </c>
      <c r="F29" s="19"/>
      <c r="G29" s="20"/>
      <c r="H29" s="21">
        <f t="shared" si="3"/>
        <v>0</v>
      </c>
      <c r="I29" s="19">
        <f t="shared" si="4"/>
        <v>0</v>
      </c>
      <c r="J29" s="19">
        <f t="shared" si="5"/>
        <v>0</v>
      </c>
      <c r="K29" s="22"/>
    </row>
    <row r="30" spans="1:11" s="1" customFormat="1" ht="41.25" customHeight="1" x14ac:dyDescent="0.2">
      <c r="A30" s="17" t="s">
        <v>14</v>
      </c>
      <c r="B30" s="18" t="s">
        <v>30</v>
      </c>
      <c r="C30" s="18"/>
      <c r="D30" s="17" t="s">
        <v>5</v>
      </c>
      <c r="E30" s="28">
        <v>5</v>
      </c>
      <c r="F30" s="19"/>
      <c r="G30" s="20"/>
      <c r="H30" s="21">
        <f>F30*1.08</f>
        <v>0</v>
      </c>
      <c r="I30" s="19">
        <f t="shared" si="4"/>
        <v>0</v>
      </c>
      <c r="J30" s="19">
        <f t="shared" si="5"/>
        <v>0</v>
      </c>
      <c r="K30" s="22"/>
    </row>
    <row r="31" spans="1:11" ht="27" customHeight="1" x14ac:dyDescent="0.25">
      <c r="F31" s="74" t="s">
        <v>6</v>
      </c>
      <c r="G31" s="75"/>
      <c r="H31" s="76"/>
      <c r="I31" s="47">
        <f>SUM(I25:I30)</f>
        <v>0</v>
      </c>
      <c r="J31" s="47">
        <f>SUM(J25:J30)</f>
        <v>0</v>
      </c>
    </row>
    <row r="32" spans="1:11" ht="26.25" customHeight="1" x14ac:dyDescent="0.2">
      <c r="A32" s="63" t="s">
        <v>50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</row>
    <row r="33" spans="1:13" s="1" customFormat="1" ht="32.25" customHeight="1" x14ac:dyDescent="0.2">
      <c r="A33" s="10" t="s">
        <v>0</v>
      </c>
      <c r="B33" s="10" t="s">
        <v>1</v>
      </c>
      <c r="C33" s="11" t="s">
        <v>3</v>
      </c>
      <c r="D33" s="10" t="s">
        <v>2</v>
      </c>
      <c r="E33" s="11" t="s">
        <v>7</v>
      </c>
      <c r="F33" s="12" t="s">
        <v>34</v>
      </c>
      <c r="G33" s="13" t="s">
        <v>33</v>
      </c>
      <c r="H33" s="14" t="s">
        <v>35</v>
      </c>
      <c r="I33" s="15" t="s">
        <v>36</v>
      </c>
      <c r="J33" s="14" t="s">
        <v>8</v>
      </c>
      <c r="K33" s="16" t="s">
        <v>4</v>
      </c>
    </row>
    <row r="34" spans="1:13" s="1" customFormat="1" ht="63.75" customHeight="1" x14ac:dyDescent="0.2">
      <c r="A34" s="17" t="s">
        <v>9</v>
      </c>
      <c r="B34" s="18" t="s">
        <v>43</v>
      </c>
      <c r="C34" s="18"/>
      <c r="D34" s="53" t="s">
        <v>5</v>
      </c>
      <c r="E34" s="53">
        <v>200</v>
      </c>
      <c r="F34" s="19"/>
      <c r="G34" s="20"/>
      <c r="H34" s="21">
        <f>F34+G34*F34</f>
        <v>0</v>
      </c>
      <c r="I34" s="19">
        <f>E34*F34</f>
        <v>0</v>
      </c>
      <c r="J34" s="19">
        <f>E34*H34</f>
        <v>0</v>
      </c>
      <c r="K34" s="22"/>
    </row>
    <row r="35" spans="1:13" s="1" customFormat="1" ht="74.25" customHeight="1" x14ac:dyDescent="0.2">
      <c r="A35" s="17" t="s">
        <v>10</v>
      </c>
      <c r="B35" s="18" t="s">
        <v>42</v>
      </c>
      <c r="C35" s="18"/>
      <c r="D35" s="53" t="s">
        <v>5</v>
      </c>
      <c r="E35" s="53">
        <v>100</v>
      </c>
      <c r="F35" s="19"/>
      <c r="G35" s="20"/>
      <c r="H35" s="21">
        <f>F35+G35*F35</f>
        <v>0</v>
      </c>
      <c r="I35" s="19">
        <f>E35*F35</f>
        <v>0</v>
      </c>
      <c r="J35" s="19">
        <f>E35*H35</f>
        <v>0</v>
      </c>
      <c r="K35" s="22"/>
    </row>
    <row r="36" spans="1:13" customFormat="1" ht="18" customHeight="1" x14ac:dyDescent="0.25">
      <c r="A36" s="31"/>
      <c r="B36" s="45"/>
      <c r="C36" s="45"/>
      <c r="D36" s="31"/>
      <c r="E36" s="31"/>
      <c r="F36" s="26" t="s">
        <v>6</v>
      </c>
      <c r="G36" s="46"/>
      <c r="H36" s="31"/>
      <c r="I36" s="47">
        <f>SUM(I34:I35)</f>
        <v>0</v>
      </c>
      <c r="J36" s="47">
        <f>SUM(J34:J35)</f>
        <v>0</v>
      </c>
      <c r="K36" s="31"/>
    </row>
    <row r="37" spans="1:13" ht="26.25" customHeight="1" x14ac:dyDescent="0.2">
      <c r="A37" s="63" t="s">
        <v>45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3" s="1" customFormat="1" ht="32.25" customHeight="1" x14ac:dyDescent="0.2">
      <c r="A38" s="10" t="s">
        <v>0</v>
      </c>
      <c r="B38" s="10" t="s">
        <v>1</v>
      </c>
      <c r="C38" s="11" t="s">
        <v>3</v>
      </c>
      <c r="D38" s="10" t="s">
        <v>2</v>
      </c>
      <c r="E38" s="11" t="s">
        <v>7</v>
      </c>
      <c r="F38" s="12" t="s">
        <v>34</v>
      </c>
      <c r="G38" s="13" t="s">
        <v>33</v>
      </c>
      <c r="H38" s="14" t="s">
        <v>35</v>
      </c>
      <c r="I38" s="15" t="s">
        <v>36</v>
      </c>
      <c r="J38" s="14" t="s">
        <v>8</v>
      </c>
      <c r="K38" s="16" t="s">
        <v>4</v>
      </c>
    </row>
    <row r="39" spans="1:13" s="1" customFormat="1" ht="52.5" customHeight="1" thickBot="1" x14ac:dyDescent="0.25">
      <c r="A39" s="17" t="s">
        <v>9</v>
      </c>
      <c r="B39" s="18" t="s">
        <v>46</v>
      </c>
      <c r="C39" s="18"/>
      <c r="D39" s="53" t="s">
        <v>5</v>
      </c>
      <c r="E39" s="53">
        <v>100</v>
      </c>
      <c r="F39" s="19"/>
      <c r="G39" s="54"/>
      <c r="H39" s="21">
        <f>F39+G39*F39</f>
        <v>0</v>
      </c>
      <c r="I39" s="55">
        <f>E39*F39</f>
        <v>0</v>
      </c>
      <c r="J39" s="55">
        <f>E39*H39</f>
        <v>0</v>
      </c>
      <c r="K39" s="22"/>
    </row>
    <row r="40" spans="1:13" s="5" customFormat="1" ht="32.25" customHeight="1" thickBot="1" x14ac:dyDescent="0.3">
      <c r="A40" s="42"/>
      <c r="B40" s="42"/>
      <c r="C40" s="42"/>
      <c r="D40" s="42"/>
      <c r="E40" s="42"/>
      <c r="F40" s="42"/>
      <c r="G40" s="56" t="s">
        <v>44</v>
      </c>
      <c r="H40" s="42"/>
      <c r="I40" s="57">
        <f>SUM(I16+I21+I36+I31+I39)</f>
        <v>0</v>
      </c>
      <c r="J40" s="57">
        <f>SUM(J16+J21+J36+J31+J39)</f>
        <v>0</v>
      </c>
      <c r="K40" s="42"/>
      <c r="L40" s="4"/>
      <c r="M40" s="4"/>
    </row>
    <row r="41" spans="1:13" ht="183.75" customHeight="1" x14ac:dyDescent="0.25">
      <c r="F41" s="58"/>
      <c r="G41" s="59"/>
      <c r="I41" s="9"/>
      <c r="J41" s="60"/>
    </row>
    <row r="42" spans="1:13" ht="176.25" customHeight="1" x14ac:dyDescent="0.25">
      <c r="I42" s="3"/>
    </row>
    <row r="43" spans="1:13" ht="204" customHeight="1" x14ac:dyDescent="0.25"/>
    <row r="44" spans="1:13" ht="188.25" customHeight="1" x14ac:dyDescent="0.25"/>
    <row r="45" spans="1:13" ht="42.75" customHeight="1" x14ac:dyDescent="0.25"/>
    <row r="46" spans="1:13" ht="41.25" customHeight="1" x14ac:dyDescent="0.25"/>
    <row r="47" spans="1:13" ht="27" customHeight="1" x14ac:dyDescent="0.25"/>
    <row r="48" spans="1:13" ht="40.5" customHeight="1" x14ac:dyDescent="0.25"/>
    <row r="49" ht="40.5" customHeight="1" x14ac:dyDescent="0.25"/>
    <row r="50" ht="40.5" customHeight="1" x14ac:dyDescent="0.25"/>
    <row r="51" ht="40.5" customHeight="1" x14ac:dyDescent="0.25"/>
    <row r="52" ht="40.5" customHeight="1" x14ac:dyDescent="0.25"/>
    <row r="53" ht="40.5" customHeight="1" x14ac:dyDescent="0.25"/>
    <row r="54" ht="40.5" customHeight="1" x14ac:dyDescent="0.25"/>
    <row r="55" ht="40.5" customHeight="1" x14ac:dyDescent="0.25"/>
    <row r="56" ht="40.5" customHeight="1" x14ac:dyDescent="0.25"/>
    <row r="57" ht="40.5" customHeight="1" x14ac:dyDescent="0.25"/>
    <row r="58" ht="40.5" customHeight="1" x14ac:dyDescent="0.25"/>
    <row r="59" ht="40.5" customHeight="1" x14ac:dyDescent="0.25"/>
    <row r="60" ht="40.5" customHeight="1" x14ac:dyDescent="0.25"/>
    <row r="61" ht="40.5" customHeight="1" x14ac:dyDescent="0.25"/>
    <row r="62" ht="40.5" customHeight="1" x14ac:dyDescent="0.25"/>
    <row r="63" ht="40.5" customHeight="1" x14ac:dyDescent="0.25"/>
    <row r="64" ht="40.5" customHeight="1" x14ac:dyDescent="0.25"/>
    <row r="65" ht="40.5" customHeight="1" x14ac:dyDescent="0.25"/>
    <row r="66" ht="40.5" customHeight="1" x14ac:dyDescent="0.25"/>
    <row r="67" ht="40.5" customHeight="1" x14ac:dyDescent="0.25"/>
    <row r="68" ht="40.5" customHeight="1" x14ac:dyDescent="0.25"/>
    <row r="69" ht="40.5" customHeight="1" x14ac:dyDescent="0.25"/>
    <row r="70" ht="40.5" customHeight="1" x14ac:dyDescent="0.25"/>
    <row r="71" ht="40.5" customHeight="1" x14ac:dyDescent="0.25"/>
    <row r="72" ht="40.5" customHeight="1" x14ac:dyDescent="0.25"/>
    <row r="73" ht="40.5" customHeight="1" x14ac:dyDescent="0.25"/>
    <row r="74" ht="40.5" customHeight="1" x14ac:dyDescent="0.25"/>
    <row r="75" ht="40.5" customHeight="1" x14ac:dyDescent="0.25"/>
    <row r="76" ht="40.5" customHeight="1" x14ac:dyDescent="0.25"/>
    <row r="77" ht="40.5" customHeight="1" x14ac:dyDescent="0.25"/>
    <row r="78" ht="40.5" customHeight="1" x14ac:dyDescent="0.25"/>
    <row r="79" ht="40.5" customHeight="1" x14ac:dyDescent="0.25"/>
    <row r="80" ht="40.5" customHeight="1" x14ac:dyDescent="0.25"/>
    <row r="81" ht="40.5" customHeight="1" x14ac:dyDescent="0.25"/>
    <row r="82" ht="40.5" customHeight="1" x14ac:dyDescent="0.25"/>
    <row r="83" ht="40.5" customHeight="1" x14ac:dyDescent="0.25"/>
    <row r="84" ht="40.5" customHeight="1" x14ac:dyDescent="0.25"/>
    <row r="85" ht="40.5" customHeight="1" x14ac:dyDescent="0.25"/>
    <row r="86" ht="40.5" customHeight="1" x14ac:dyDescent="0.25"/>
    <row r="87" ht="40.5" customHeight="1" x14ac:dyDescent="0.25"/>
    <row r="88" ht="40.5" customHeight="1" x14ac:dyDescent="0.25"/>
    <row r="89" ht="40.5" customHeight="1" x14ac:dyDescent="0.25"/>
    <row r="90" ht="40.5" customHeight="1" x14ac:dyDescent="0.25"/>
    <row r="91" ht="40.5" customHeight="1" x14ac:dyDescent="0.25"/>
    <row r="92" ht="40.5" customHeight="1" x14ac:dyDescent="0.25"/>
    <row r="93" ht="40.5" customHeight="1" x14ac:dyDescent="0.25"/>
    <row r="94" ht="40.5" customHeight="1" x14ac:dyDescent="0.25"/>
    <row r="95" ht="40.5" customHeight="1" x14ac:dyDescent="0.25"/>
    <row r="96" ht="40.5" customHeight="1" x14ac:dyDescent="0.25"/>
    <row r="97" ht="40.5" customHeight="1" x14ac:dyDescent="0.25"/>
    <row r="98" ht="40.5" customHeight="1" x14ac:dyDescent="0.25"/>
    <row r="99" ht="40.5" customHeight="1" x14ac:dyDescent="0.25"/>
    <row r="100" ht="40.5" customHeight="1" x14ac:dyDescent="0.25"/>
    <row r="101" ht="40.5" customHeight="1" x14ac:dyDescent="0.25"/>
    <row r="102" ht="40.5" customHeight="1" x14ac:dyDescent="0.25"/>
    <row r="103" ht="40.5" customHeight="1" x14ac:dyDescent="0.25"/>
    <row r="104" ht="40.5" customHeight="1" x14ac:dyDescent="0.25"/>
    <row r="105" ht="40.5" customHeight="1" x14ac:dyDescent="0.25"/>
    <row r="106" ht="40.5" customHeight="1" x14ac:dyDescent="0.25"/>
    <row r="107" ht="40.5" customHeight="1" x14ac:dyDescent="0.25"/>
    <row r="108" ht="40.5" customHeight="1" x14ac:dyDescent="0.25"/>
    <row r="109" ht="40.5" customHeight="1" x14ac:dyDescent="0.25"/>
    <row r="110" ht="40.5" customHeight="1" x14ac:dyDescent="0.25"/>
    <row r="111" ht="40.5" customHeight="1" x14ac:dyDescent="0.25"/>
    <row r="112" ht="40.5" customHeight="1" x14ac:dyDescent="0.25"/>
    <row r="113" ht="40.5" customHeight="1" x14ac:dyDescent="0.25"/>
    <row r="114" ht="40.5" customHeight="1" x14ac:dyDescent="0.25"/>
    <row r="115" ht="40.5" customHeight="1" x14ac:dyDescent="0.25"/>
    <row r="116" ht="40.5" customHeight="1" x14ac:dyDescent="0.25"/>
    <row r="117" ht="40.5" customHeight="1" x14ac:dyDescent="0.25"/>
    <row r="118" ht="40.5" customHeight="1" x14ac:dyDescent="0.25"/>
    <row r="119" ht="40.5" customHeight="1" x14ac:dyDescent="0.25"/>
    <row r="120" ht="40.5" customHeight="1" x14ac:dyDescent="0.25"/>
    <row r="121" ht="40.5" customHeight="1" x14ac:dyDescent="0.25"/>
    <row r="122" ht="40.5" customHeight="1" x14ac:dyDescent="0.25"/>
    <row r="123" ht="40.5" customHeight="1" x14ac:dyDescent="0.25"/>
    <row r="124" ht="40.5" customHeight="1" x14ac:dyDescent="0.25"/>
    <row r="125" ht="40.5" customHeight="1" x14ac:dyDescent="0.25"/>
    <row r="126" ht="40.5" customHeight="1" x14ac:dyDescent="0.25"/>
    <row r="127" ht="40.5" customHeight="1" x14ac:dyDescent="0.25"/>
    <row r="128" ht="40.5" customHeight="1" x14ac:dyDescent="0.25"/>
    <row r="129" ht="40.5" customHeight="1" x14ac:dyDescent="0.25"/>
    <row r="130" ht="40.5" customHeight="1" x14ac:dyDescent="0.25"/>
    <row r="131" ht="40.5" customHeight="1" x14ac:dyDescent="0.25"/>
    <row r="132" ht="40.5" customHeight="1" x14ac:dyDescent="0.25"/>
    <row r="133" ht="40.5" customHeight="1" x14ac:dyDescent="0.25"/>
    <row r="134" ht="40.5" customHeight="1" x14ac:dyDescent="0.25"/>
    <row r="135" ht="40.5" customHeight="1" x14ac:dyDescent="0.25"/>
    <row r="136" ht="40.5" customHeight="1" x14ac:dyDescent="0.25"/>
    <row r="137" ht="40.5" customHeight="1" x14ac:dyDescent="0.25"/>
    <row r="138" ht="40.5" customHeight="1" x14ac:dyDescent="0.25"/>
    <row r="139" ht="40.5" customHeight="1" x14ac:dyDescent="0.25"/>
    <row r="140" ht="40.5" customHeight="1" x14ac:dyDescent="0.25"/>
    <row r="141" ht="40.5" customHeight="1" x14ac:dyDescent="0.25"/>
    <row r="142" ht="40.5" customHeight="1" x14ac:dyDescent="0.25"/>
    <row r="143" ht="40.5" customHeight="1" x14ac:dyDescent="0.25"/>
    <row r="144" ht="40.5" customHeight="1" x14ac:dyDescent="0.25"/>
    <row r="145" ht="40.5" customHeight="1" x14ac:dyDescent="0.25"/>
    <row r="146" ht="40.5" customHeight="1" x14ac:dyDescent="0.25"/>
    <row r="147" ht="40.5" customHeight="1" x14ac:dyDescent="0.25"/>
    <row r="148" ht="40.5" customHeight="1" x14ac:dyDescent="0.25"/>
    <row r="149" ht="40.5" customHeight="1" x14ac:dyDescent="0.25"/>
    <row r="150" ht="40.5" customHeight="1" x14ac:dyDescent="0.25"/>
    <row r="151" ht="40.5" customHeight="1" x14ac:dyDescent="0.25"/>
    <row r="152" ht="40.5" customHeight="1" x14ac:dyDescent="0.25"/>
    <row r="153" ht="40.5" customHeight="1" x14ac:dyDescent="0.25"/>
    <row r="154" ht="40.5" customHeight="1" x14ac:dyDescent="0.25"/>
    <row r="155" ht="40.5" customHeight="1" x14ac:dyDescent="0.25"/>
    <row r="156" ht="40.5" customHeight="1" x14ac:dyDescent="0.25"/>
    <row r="157" ht="40.5" customHeight="1" x14ac:dyDescent="0.25"/>
    <row r="158" ht="40.5" customHeight="1" x14ac:dyDescent="0.25"/>
    <row r="159" ht="40.5" customHeight="1" x14ac:dyDescent="0.25"/>
    <row r="160" ht="40.5" customHeight="1" x14ac:dyDescent="0.25"/>
    <row r="161" ht="40.5" customHeight="1" x14ac:dyDescent="0.25"/>
    <row r="162" ht="40.5" customHeight="1" x14ac:dyDescent="0.25"/>
    <row r="163" ht="40.5" customHeight="1" x14ac:dyDescent="0.25"/>
    <row r="164" ht="40.5" customHeight="1" x14ac:dyDescent="0.25"/>
    <row r="165" ht="40.5" customHeight="1" x14ac:dyDescent="0.25"/>
    <row r="166" ht="40.5" customHeight="1" x14ac:dyDescent="0.25"/>
    <row r="167" ht="40.5" customHeight="1" x14ac:dyDescent="0.25"/>
    <row r="168" ht="40.5" customHeight="1" x14ac:dyDescent="0.25"/>
    <row r="169" ht="40.5" customHeight="1" x14ac:dyDescent="0.25"/>
    <row r="170" ht="40.5" customHeight="1" x14ac:dyDescent="0.25"/>
    <row r="171" ht="40.5" customHeight="1" x14ac:dyDescent="0.25"/>
    <row r="172" ht="40.5" customHeight="1" x14ac:dyDescent="0.25"/>
    <row r="173" ht="40.5" customHeight="1" x14ac:dyDescent="0.25"/>
    <row r="174" ht="40.5" customHeight="1" x14ac:dyDescent="0.25"/>
    <row r="175" ht="40.5" customHeight="1" x14ac:dyDescent="0.25"/>
    <row r="176" ht="40.5" customHeight="1" x14ac:dyDescent="0.25"/>
    <row r="177" ht="40.5" customHeight="1" x14ac:dyDescent="0.25"/>
    <row r="178" ht="40.5" customHeight="1" x14ac:dyDescent="0.25"/>
    <row r="179" ht="40.5" customHeight="1" x14ac:dyDescent="0.25"/>
    <row r="180" ht="40.5" customHeight="1" x14ac:dyDescent="0.25"/>
    <row r="181" ht="40.5" customHeight="1" x14ac:dyDescent="0.25"/>
    <row r="182" ht="40.5" customHeight="1" x14ac:dyDescent="0.25"/>
    <row r="183" ht="40.5" customHeight="1" x14ac:dyDescent="0.25"/>
    <row r="184" ht="40.5" customHeight="1" x14ac:dyDescent="0.25"/>
    <row r="185" ht="40.5" customHeight="1" x14ac:dyDescent="0.25"/>
    <row r="186" ht="40.5" customHeight="1" x14ac:dyDescent="0.25"/>
    <row r="187" ht="40.5" customHeight="1" x14ac:dyDescent="0.25"/>
    <row r="188" ht="40.5" customHeight="1" x14ac:dyDescent="0.25"/>
    <row r="189" ht="40.5" customHeight="1" x14ac:dyDescent="0.25"/>
    <row r="190" ht="40.5" customHeight="1" x14ac:dyDescent="0.25"/>
    <row r="191" ht="40.5" customHeight="1" x14ac:dyDescent="0.25"/>
    <row r="192" ht="40.5" customHeight="1" x14ac:dyDescent="0.25"/>
    <row r="193" ht="40.5" customHeight="1" x14ac:dyDescent="0.25"/>
    <row r="194" ht="40.5" customHeight="1" x14ac:dyDescent="0.25"/>
    <row r="195" ht="40.5" customHeight="1" x14ac:dyDescent="0.25"/>
    <row r="196" ht="40.5" customHeight="1" x14ac:dyDescent="0.25"/>
    <row r="197" ht="40.5" customHeight="1" x14ac:dyDescent="0.25"/>
    <row r="198" ht="40.5" customHeight="1" x14ac:dyDescent="0.25"/>
    <row r="199" ht="40.5" customHeight="1" x14ac:dyDescent="0.25"/>
    <row r="200" ht="40.5" customHeight="1" x14ac:dyDescent="0.25"/>
    <row r="201" ht="40.5" customHeight="1" x14ac:dyDescent="0.25"/>
    <row r="202" ht="40.5" customHeight="1" x14ac:dyDescent="0.25"/>
    <row r="203" ht="40.5" customHeight="1" x14ac:dyDescent="0.25"/>
    <row r="204" ht="40.5" customHeight="1" x14ac:dyDescent="0.25"/>
    <row r="205" ht="40.5" customHeight="1" x14ac:dyDescent="0.25"/>
    <row r="206" ht="40.5" customHeight="1" x14ac:dyDescent="0.25"/>
    <row r="207" ht="40.5" customHeight="1" x14ac:dyDescent="0.25"/>
    <row r="208" ht="40.5" customHeight="1" x14ac:dyDescent="0.25"/>
    <row r="209" ht="40.5" customHeight="1" x14ac:dyDescent="0.25"/>
    <row r="210" ht="40.5" customHeight="1" x14ac:dyDescent="0.25"/>
    <row r="211" ht="40.5" customHeight="1" x14ac:dyDescent="0.25"/>
    <row r="212" ht="40.5" customHeight="1" x14ac:dyDescent="0.25"/>
    <row r="213" ht="40.5" customHeight="1" x14ac:dyDescent="0.25"/>
    <row r="214" ht="40.5" customHeight="1" x14ac:dyDescent="0.25"/>
    <row r="215" ht="40.5" customHeight="1" x14ac:dyDescent="0.25"/>
    <row r="216" ht="40.5" customHeight="1" x14ac:dyDescent="0.25"/>
    <row r="217" ht="40.5" customHeight="1" x14ac:dyDescent="0.25"/>
    <row r="218" ht="40.5" customHeight="1" x14ac:dyDescent="0.25"/>
    <row r="219" ht="40.5" customHeight="1" x14ac:dyDescent="0.25"/>
    <row r="220" ht="40.5" customHeight="1" x14ac:dyDescent="0.25"/>
    <row r="221" ht="40.5" customHeight="1" x14ac:dyDescent="0.25"/>
    <row r="222" ht="40.5" customHeight="1" x14ac:dyDescent="0.25"/>
    <row r="223" ht="40.5" customHeight="1" x14ac:dyDescent="0.25"/>
    <row r="224" ht="40.5" customHeight="1" x14ac:dyDescent="0.25"/>
    <row r="225" ht="40.5" customHeight="1" x14ac:dyDescent="0.25"/>
    <row r="226" ht="40.5" customHeight="1" x14ac:dyDescent="0.25"/>
    <row r="227" ht="40.5" customHeight="1" x14ac:dyDescent="0.25"/>
    <row r="228" ht="40.5" customHeight="1" x14ac:dyDescent="0.25"/>
    <row r="229" ht="40.5" customHeight="1" x14ac:dyDescent="0.25"/>
    <row r="230" ht="40.5" customHeight="1" x14ac:dyDescent="0.25"/>
    <row r="231" ht="40.5" customHeight="1" x14ac:dyDescent="0.25"/>
    <row r="232" ht="40.5" customHeight="1" x14ac:dyDescent="0.25"/>
    <row r="233" ht="40.5" customHeight="1" x14ac:dyDescent="0.25"/>
    <row r="234" ht="40.5" customHeight="1" x14ac:dyDescent="0.25"/>
    <row r="235" ht="40.5" customHeight="1" x14ac:dyDescent="0.25"/>
    <row r="236" ht="40.5" customHeight="1" x14ac:dyDescent="0.25"/>
    <row r="237" ht="40.5" customHeight="1" x14ac:dyDescent="0.25"/>
  </sheetData>
  <mergeCells count="10">
    <mergeCell ref="A1:K1"/>
    <mergeCell ref="A10:K10"/>
    <mergeCell ref="A11:J11"/>
    <mergeCell ref="A15:B15"/>
    <mergeCell ref="A37:K37"/>
    <mergeCell ref="A17:K17"/>
    <mergeCell ref="A23:K23"/>
    <mergeCell ref="A32:K32"/>
    <mergeCell ref="F16:H16"/>
    <mergeCell ref="F31:H31"/>
  </mergeCells>
  <pageMargins left="0.70866141732283472" right="0.70866141732283472" top="0.74803149606299213" bottom="0.74803149606299213" header="0.31496062992125984" footer="0.31496062992125984"/>
  <pageSetup paperSize="9" scale="49" orientation="landscape" horizontalDpi="300" verticalDpi="300" r:id="rId1"/>
  <headerFooter>
    <oddHeader xml:space="preserve">&amp;C&amp;"Arial Narrow,Pogrubiony"&amp;14FORMULARZ CENOWY&amp;RZałącznik nr 8
</oddHeader>
  </headerFooter>
  <rowBreaks count="2" manualBreakCount="2">
    <brk id="22" max="11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1-5</vt:lpstr>
      <vt:lpstr>'Zadanie 1-5'!Obszar_wydruku</vt:lpstr>
      <vt:lpstr>'Zadanie 1-5'!Print_Area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2025-10-08T10:23:21Z</dcterms:modified>
</cp:coreProperties>
</file>