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1B6C831-276E-49A4-8542-CC4D4911FF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-6" sheetId="1" r:id="rId1"/>
  </sheets>
  <definedNames>
    <definedName name="_xlnm.Print_Area" localSheetId="0">'zadanie 1-6'!$A$1:$M$31</definedName>
    <definedName name="Print_Area" localSheetId="0">'zadanie 1-6'!$A$1:$N$37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L20" i="1" s="1"/>
  <c r="J22" i="1"/>
  <c r="L22" i="1" s="1"/>
  <c r="J23" i="1"/>
  <c r="L23" i="1" s="1"/>
  <c r="J13" i="1"/>
  <c r="L13" i="1" s="1"/>
  <c r="J14" i="1"/>
  <c r="L14" i="1" s="1"/>
  <c r="J15" i="1"/>
  <c r="L15" i="1" s="1"/>
  <c r="J16" i="1"/>
  <c r="L16" i="1" s="1"/>
  <c r="J17" i="1"/>
  <c r="L17" i="1" s="1"/>
  <c r="J26" i="1"/>
  <c r="L26" i="1" s="1"/>
  <c r="J9" i="1"/>
  <c r="L9" i="1" s="1"/>
  <c r="J10" i="1"/>
  <c r="L10" i="1" s="1"/>
  <c r="J4" i="1"/>
  <c r="L4" i="1" s="1"/>
  <c r="J5" i="1"/>
  <c r="L5" i="1" s="1"/>
  <c r="J6" i="1"/>
  <c r="L6" i="1" s="1"/>
  <c r="K20" i="1"/>
  <c r="K22" i="1"/>
  <c r="K23" i="1"/>
  <c r="K13" i="1"/>
  <c r="K18" i="1" s="1"/>
  <c r="K14" i="1"/>
  <c r="K15" i="1"/>
  <c r="K16" i="1"/>
  <c r="K17" i="1"/>
  <c r="K26" i="1"/>
  <c r="K9" i="1"/>
  <c r="K10" i="1"/>
  <c r="K4" i="1"/>
  <c r="K5" i="1"/>
  <c r="K6" i="1"/>
  <c r="N11" i="1"/>
  <c r="L18" i="1" l="1"/>
  <c r="K7" i="1"/>
  <c r="L7" i="1"/>
  <c r="L11" i="1"/>
  <c r="K11" i="1"/>
  <c r="K24" i="1"/>
  <c r="L24" i="1"/>
</calcChain>
</file>

<file path=xl/sharedStrings.xml><?xml version="1.0" encoding="utf-8"?>
<sst xmlns="http://schemas.openxmlformats.org/spreadsheetml/2006/main" count="61" uniqueCount="47">
  <si>
    <t>L.p</t>
  </si>
  <si>
    <t>Nazwa materiału</t>
  </si>
  <si>
    <t>Wielkość</t>
  </si>
  <si>
    <t>J.M</t>
  </si>
  <si>
    <t>Cena netto</t>
  </si>
  <si>
    <t xml:space="preserve"> % VAT</t>
  </si>
  <si>
    <t>Cena brutto</t>
  </si>
  <si>
    <t>Wartość netto</t>
  </si>
  <si>
    <t>Wartość brutto</t>
  </si>
  <si>
    <t>Uwagi</t>
  </si>
  <si>
    <t>szt</t>
  </si>
  <si>
    <t>CH 8-24</t>
  </si>
  <si>
    <t>RAZEM</t>
  </si>
  <si>
    <t>szt.</t>
  </si>
  <si>
    <t>średnica 8,9,10 mm, długość 80, 100, 120, 200 mm</t>
  </si>
  <si>
    <t>długość 30-80 mm</t>
  </si>
  <si>
    <t>Stent docewkowy samorozprężalny, szkielet nitinolowy, pokryty obustronnie warstwą polimeru (silikon z poliuretanem)  • Wysoka siła radialna w głównej części stentu i obniżona na końcach- mechanizm zapobiegający migracji. Wyposażony w 2 markery radiologiczne w części proksymalnej.</t>
  </si>
  <si>
    <t>Pełen kod towaru dla kazdego rozmiaru</t>
  </si>
  <si>
    <t>Zestaw do irygacji typu Y z dwoma kolcami, dwoma zaciskami, komorą formowaną, linią o długości 1970 mm i średnicy  4.95 mm, z zaciskami rolkowymi, zaciskiem medycznym, adapterem do cewników oraz silikonową przedłużką o długości 114mm i średnicy 4.75mm</t>
  </si>
  <si>
    <t>Zestaw do irygacji typu Y z dwoma kolcami, dwoma zaciskami, komorą z pułapką na bąbelki powietrza, linią o długości 2370 mm i średnicą 6,95mm, zaciskiem rolkowym, zaciskiem medycznym, adapterem cewnika oraz silikonową przedłużką o długości 114mm i średnicy 4.75mm</t>
  </si>
  <si>
    <t>Producent</t>
  </si>
  <si>
    <t xml:space="preserve">Ilość </t>
  </si>
  <si>
    <t>Zestaw składający się ze stentu moczowodowego samorozprężalnego, wykonanego z nitinolu pokrytego obustronnie warstwą polimeru. Możliwość usuwania stentu poprzez mechaniz,m rozplatania stentu do formy taśmy oraz poszerzadła moczowodowego typu Nothingam, do kontrolowanego poszerzania moczowodu. Dylatator wykonany z poliuretanu, widoczny w promieniach RTG. Wersja hydrofinal lub bez powłoki hydrofilnej do wyboru przez użytkownika. Długość całkowita 70 cm. Dostępne średnice 10/6Fr, 12/6Fr, 14/6Fr. Do wyboru przez użytkownika. Średnica dylatatora wzrasta z minimalnej na maksymalną na odcinku 3 cm. Kompatybilny z dutem widoącym 0,035 cala</t>
  </si>
  <si>
    <t>Prowadniki wiodące hydrofilne, do ureterorenoskopii, widoczne w promieniach rtg, dł. 180 cm, rozmiar 0,035” pokryte warstwą hydrofilnego polimeru</t>
  </si>
  <si>
    <t>dł. 180 cm</t>
  </si>
  <si>
    <t>zestaw</t>
  </si>
  <si>
    <t>CH 10-22</t>
  </si>
  <si>
    <t>CH 12-24</t>
  </si>
  <si>
    <t>Cewnik z końcówką Tiemann miękki z oliwka, dwudrożny do drenażu pęcherza moczowego. Wykonany z czystego silikonu dł. 43 cm balon 3-10ml CH12-24</t>
  </si>
  <si>
    <t>Cewnik z końcówką Tiemann półsztywny z oliwka, dwudrożny do drenażu pęcherza moczowego. Wykonany z czystego silikonu dł. 41 cm (CH 10 - 31cm) balon 3-10ml CH10-22</t>
  </si>
  <si>
    <t>Cewnik z końcówką Tiemann sztywny, dwudrożny do drenażu pęcherza moczowego. Wykonany z czystego silikonu dł. 43cm balon 3-10ml CH10-22</t>
  </si>
  <si>
    <t>CH 8-22</t>
  </si>
  <si>
    <t>Cewnik Tiemann bez balonu z PCV Ch 8-22</t>
  </si>
  <si>
    <t>Cewnik Couvelaire a bez balonu z PCV Ch 8-24</t>
  </si>
  <si>
    <t>Zestaw do nefrostomii wymiennej skłądajacej się z cewnika wykonanego z materiału dwuwarstwowego innego niż poliuretan oraz z prowadnicy Ludenquista z prostem miekkim koncem. W zestawie łącznik do worka na mocz CH 8-10</t>
  </si>
  <si>
    <t xml:space="preserve">Igła biopsyjna do aparatu Pro-Mag Ultra - konstrukcja igły odporna na wygięcia, echogeniczna końcówka widoczna pod kontrolą USG, centymetrowe znaczniki ułatwiajace precyzyjne określenie głębokości wkłucia. Zintegrowany nieusuwalny separator stabiizujący igłę podczas wystrzału. </t>
  </si>
  <si>
    <t>Rozmiar 18G dł.200mm I 250mm</t>
  </si>
  <si>
    <t xml:space="preserve">Igły do punkcji nerki. Końcówka typu Chiba widoczna w USG 20G/20cm    </t>
  </si>
  <si>
    <t>20G/20cm</t>
  </si>
  <si>
    <t>Jednorazowa automatyczna igła do biopsji tkanek miękkich, posiadająca echogeniczną końcówkę
widoczną w obrazie USG, przycisk spustowy znajdujący się w pozycji proksymalnej, dwustopniowy rotacyjny system
ładowania, długość pobieranego wycinka 17 mm, znakowanie co centymetr.
Wymagany rozmiar 18G, 200mm i 250 mm</t>
  </si>
  <si>
    <t>18G/200 i  250 mm</t>
  </si>
  <si>
    <t>ZADANIE NR 1 komis</t>
  </si>
  <si>
    <t>ZADANIE NR 2</t>
  </si>
  <si>
    <t>ZADANIE 3</t>
  </si>
  <si>
    <t>ZADANIE 4</t>
  </si>
  <si>
    <t>ZADANIE 5</t>
  </si>
  <si>
    <t>ZADANIE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</si>
</sst>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0.00\ &quot;zł&quot;"/>
    <numFmt numFmtId="166" formatCode="#,##0.00\ _z_ł"/>
  </numFmts>
  <fonts count="14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10"/>
      <color indexed="10"/>
      <name val="Arial Narrow"/>
      <family val="2"/>
      <charset val="238"/>
    </font>
    <font>
      <sz val="10"/>
      <color indexed="13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12"/>
      <color indexed="13"/>
      <name val="Arial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indexed="13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4" fontId="2" fillId="0" borderId="0" xfId="2" applyFont="1" applyFill="1" applyAlignment="1">
      <alignment vertical="center"/>
    </xf>
    <xf numFmtId="44" fontId="5" fillId="0" borderId="0" xfId="2" applyFont="1" applyFill="1" applyAlignment="1">
      <alignment horizontal="center" vertical="center"/>
    </xf>
    <xf numFmtId="44" fontId="3" fillId="0" borderId="0" xfId="2" applyFont="1" applyFill="1" applyAlignment="1">
      <alignment vertical="center"/>
    </xf>
    <xf numFmtId="44" fontId="2" fillId="0" borderId="0" xfId="2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1" fontId="10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" fontId="10" fillId="0" borderId="1" xfId="1" applyNumberFormat="1" applyFont="1" applyBorder="1" applyAlignment="1">
      <alignment horizontal="center" vertical="center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164" fontId="9" fillId="0" borderId="1" xfId="2" applyNumberFormat="1" applyFont="1" applyFill="1" applyBorder="1" applyAlignment="1">
      <alignment horizontal="center" vertical="center"/>
    </xf>
    <xf numFmtId="9" fontId="9" fillId="0" borderId="1" xfId="1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9" fontId="10" fillId="0" borderId="1" xfId="3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164" fontId="9" fillId="0" borderId="1" xfId="2" applyNumberFormat="1" applyFont="1" applyFill="1" applyBorder="1" applyAlignment="1" applyProtection="1">
      <alignment horizontal="center" vertical="center"/>
      <protection locked="0"/>
    </xf>
    <xf numFmtId="9" fontId="9" fillId="0" borderId="1" xfId="1" applyNumberFormat="1" applyFont="1" applyBorder="1" applyAlignment="1" applyProtection="1">
      <alignment horizontal="center" vertical="center" wrapText="1"/>
      <protection locked="0"/>
    </xf>
    <xf numFmtId="164" fontId="10" fillId="0" borderId="1" xfId="4" applyNumberFormat="1" applyFont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164" fontId="9" fillId="3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164" fontId="10" fillId="0" borderId="0" xfId="0" applyNumberFormat="1" applyFont="1" applyAlignment="1">
      <alignment vertical="center"/>
    </xf>
    <xf numFmtId="0" fontId="10" fillId="2" borderId="1" xfId="1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0" fillId="0" borderId="0" xfId="0" applyFont="1" applyAlignment="1" applyProtection="1">
      <alignment vertical="center" wrapText="1"/>
      <protection locked="0"/>
    </xf>
    <xf numFmtId="0" fontId="13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0" fillId="0" borderId="4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1" fontId="9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/>
    </xf>
    <xf numFmtId="164" fontId="9" fillId="0" borderId="9" xfId="4" applyNumberFormat="1" applyFont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9" fontId="9" fillId="0" borderId="4" xfId="1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1" fontId="10" fillId="3" borderId="1" xfId="0" applyNumberFormat="1" applyFont="1" applyFill="1" applyBorder="1" applyAlignment="1">
      <alignment horizontal="center" vertical="center" wrapText="1"/>
    </xf>
    <xf numFmtId="1" fontId="10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 applyProtection="1">
      <alignment vertical="center" wrapText="1"/>
      <protection locked="0"/>
    </xf>
    <xf numFmtId="0" fontId="9" fillId="0" borderId="4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center" vertical="center" wrapText="1"/>
    </xf>
    <xf numFmtId="1" fontId="9" fillId="4" borderId="3" xfId="0" applyNumberFormat="1" applyFont="1" applyFill="1" applyBorder="1" applyAlignment="1">
      <alignment horizontal="center" vertical="center"/>
    </xf>
    <xf numFmtId="1" fontId="9" fillId="4" borderId="4" xfId="0" applyNumberFormat="1" applyFont="1" applyFill="1" applyBorder="1" applyAlignment="1">
      <alignment horizontal="center" vertical="center"/>
    </xf>
    <xf numFmtId="1" fontId="9" fillId="4" borderId="6" xfId="0" applyNumberFormat="1" applyFont="1" applyFill="1" applyBorder="1" applyAlignment="1">
      <alignment horizontal="center" vertical="center"/>
    </xf>
    <xf numFmtId="1" fontId="9" fillId="4" borderId="2" xfId="0" applyNumberFormat="1" applyFont="1" applyFill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3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9" fontId="10" fillId="0" borderId="0" xfId="1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9" fontId="9" fillId="0" borderId="7" xfId="3" applyFont="1" applyFill="1" applyBorder="1" applyAlignment="1" applyProtection="1">
      <alignment horizontal="center" vertical="center" wrapText="1"/>
      <protection locked="0"/>
    </xf>
    <xf numFmtId="9" fontId="9" fillId="0" borderId="8" xfId="3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Border="1" applyAlignment="1">
      <alignment horizontal="center" vertical="center" wrapText="1"/>
    </xf>
  </cellXfs>
  <cellStyles count="5">
    <cellStyle name="Normalny" xfId="0" builtinId="0"/>
    <cellStyle name="Normalny 2" xfId="4" xr:uid="{00000000-0005-0000-0000-000001000000}"/>
    <cellStyle name="Normalny_Arkusz1" xfId="1" xr:uid="{00000000-0005-0000-0000-000002000000}"/>
    <cellStyle name="Procentowy" xfId="3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view="pageLayout" topLeftCell="A22" zoomScaleNormal="78" zoomScaleSheetLayoutView="78" workbookViewId="0">
      <selection activeCell="A25" sqref="A25:M25"/>
    </sheetView>
  </sheetViews>
  <sheetFormatPr defaultRowHeight="16.5" x14ac:dyDescent="0.2"/>
  <cols>
    <col min="1" max="1" width="5" style="54" customWidth="1"/>
    <col min="2" max="2" width="128" style="55" customWidth="1"/>
    <col min="3" max="3" width="30.7109375" style="55" customWidth="1"/>
    <col min="4" max="4" width="20.85546875" style="55" customWidth="1"/>
    <col min="5" max="5" width="15" style="55" customWidth="1"/>
    <col min="6" max="6" width="8.5703125" style="54" customWidth="1"/>
    <col min="7" max="7" width="11.5703125" style="54" customWidth="1"/>
    <col min="8" max="8" width="13.140625" style="43" customWidth="1"/>
    <col min="9" max="9" width="8" style="54" customWidth="1"/>
    <col min="10" max="10" width="14.28515625" style="56" customWidth="1"/>
    <col min="11" max="11" width="20.7109375" style="54" customWidth="1"/>
    <col min="12" max="12" width="20.140625" style="56" customWidth="1"/>
    <col min="13" max="13" width="18" style="56" customWidth="1"/>
    <col min="14" max="14" width="10.42578125" style="1" hidden="1" customWidth="1"/>
    <col min="15" max="15" width="11.7109375" style="1" hidden="1" customWidth="1"/>
    <col min="16" max="16" width="11.85546875" style="5" bestFit="1" customWidth="1"/>
    <col min="17" max="16384" width="9.140625" style="1"/>
  </cols>
  <sheetData>
    <row r="1" spans="1:16" s="4" customFormat="1" ht="53.25" customHeight="1" x14ac:dyDescent="0.2">
      <c r="A1" s="47" t="s">
        <v>0</v>
      </c>
      <c r="B1" s="77" t="s">
        <v>1</v>
      </c>
      <c r="C1" s="77" t="s">
        <v>2</v>
      </c>
      <c r="D1" s="48" t="s">
        <v>17</v>
      </c>
      <c r="E1" s="48" t="s">
        <v>20</v>
      </c>
      <c r="F1" s="47" t="s">
        <v>3</v>
      </c>
      <c r="G1" s="49" t="s">
        <v>21</v>
      </c>
      <c r="H1" s="50" t="s">
        <v>4</v>
      </c>
      <c r="I1" s="51" t="s">
        <v>5</v>
      </c>
      <c r="J1" s="52" t="s">
        <v>6</v>
      </c>
      <c r="K1" s="53" t="s">
        <v>7</v>
      </c>
      <c r="L1" s="52" t="s">
        <v>8</v>
      </c>
      <c r="M1" s="35" t="s">
        <v>9</v>
      </c>
      <c r="N1" s="27"/>
      <c r="O1" s="10"/>
      <c r="P1" s="6"/>
    </row>
    <row r="2" spans="1:16" s="4" customFormat="1" ht="28.5" customHeight="1" x14ac:dyDescent="0.2">
      <c r="A2" s="47">
        <v>1</v>
      </c>
      <c r="B2" s="77">
        <v>2</v>
      </c>
      <c r="C2" s="80">
        <v>3</v>
      </c>
      <c r="D2" s="47">
        <v>4</v>
      </c>
      <c r="E2" s="48">
        <v>5</v>
      </c>
      <c r="F2" s="47">
        <v>6</v>
      </c>
      <c r="G2" s="48">
        <v>7</v>
      </c>
      <c r="H2" s="47">
        <v>8</v>
      </c>
      <c r="I2" s="48">
        <v>9</v>
      </c>
      <c r="J2" s="47">
        <v>10</v>
      </c>
      <c r="K2" s="48">
        <v>11</v>
      </c>
      <c r="L2" s="47">
        <v>12</v>
      </c>
      <c r="M2" s="17">
        <v>13</v>
      </c>
      <c r="N2" s="27"/>
      <c r="O2" s="10"/>
      <c r="P2" s="6"/>
    </row>
    <row r="3" spans="1:16" ht="36" customHeight="1" x14ac:dyDescent="0.2">
      <c r="A3" s="98" t="s">
        <v>41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100"/>
      <c r="N3" s="14"/>
      <c r="O3" s="12"/>
    </row>
    <row r="4" spans="1:16" ht="82.5" x14ac:dyDescent="0.2">
      <c r="A4" s="29">
        <v>1</v>
      </c>
      <c r="B4" s="39" t="s">
        <v>22</v>
      </c>
      <c r="C4" s="40" t="s">
        <v>14</v>
      </c>
      <c r="D4" s="24"/>
      <c r="E4" s="25"/>
      <c r="F4" s="22" t="s">
        <v>25</v>
      </c>
      <c r="G4" s="22">
        <v>35</v>
      </c>
      <c r="H4" s="31"/>
      <c r="I4" s="32"/>
      <c r="J4" s="19">
        <f>(I4*H4)+H4</f>
        <v>0</v>
      </c>
      <c r="K4" s="33">
        <f>G4*H4</f>
        <v>0</v>
      </c>
      <c r="L4" s="33">
        <f>G4*J4</f>
        <v>0</v>
      </c>
      <c r="M4" s="27"/>
      <c r="N4" s="14"/>
      <c r="O4" s="12"/>
    </row>
    <row r="5" spans="1:16" ht="33" x14ac:dyDescent="0.2">
      <c r="A5" s="29">
        <v>2</v>
      </c>
      <c r="B5" s="39" t="s">
        <v>16</v>
      </c>
      <c r="C5" s="40" t="s">
        <v>15</v>
      </c>
      <c r="D5" s="24"/>
      <c r="E5" s="25"/>
      <c r="F5" s="22" t="s">
        <v>10</v>
      </c>
      <c r="G5" s="22">
        <v>10</v>
      </c>
      <c r="H5" s="34"/>
      <c r="I5" s="32"/>
      <c r="J5" s="35">
        <f t="shared" ref="J5:J6" si="0">H5*1.08</f>
        <v>0</v>
      </c>
      <c r="K5" s="33">
        <f t="shared" ref="K5:K6" si="1">G5*H5</f>
        <v>0</v>
      </c>
      <c r="L5" s="33">
        <f t="shared" ref="L5:L6" si="2">G5*J5</f>
        <v>0</v>
      </c>
      <c r="M5" s="27"/>
      <c r="N5" s="17"/>
      <c r="O5" s="13"/>
    </row>
    <row r="6" spans="1:16" s="2" customFormat="1" ht="68.25" customHeight="1" x14ac:dyDescent="0.2">
      <c r="A6" s="29">
        <v>3</v>
      </c>
      <c r="B6" s="65" t="s">
        <v>23</v>
      </c>
      <c r="C6" s="58" t="s">
        <v>24</v>
      </c>
      <c r="D6" s="24"/>
      <c r="E6" s="25"/>
      <c r="F6" s="57" t="s">
        <v>10</v>
      </c>
      <c r="G6" s="22">
        <v>30</v>
      </c>
      <c r="H6" s="34"/>
      <c r="I6" s="32"/>
      <c r="J6" s="35">
        <f t="shared" si="0"/>
        <v>0</v>
      </c>
      <c r="K6" s="33">
        <f t="shared" si="1"/>
        <v>0</v>
      </c>
      <c r="L6" s="33">
        <f t="shared" si="2"/>
        <v>0</v>
      </c>
      <c r="M6" s="27"/>
      <c r="N6" s="14"/>
      <c r="O6" s="12"/>
      <c r="P6" s="7"/>
    </row>
    <row r="7" spans="1:16" ht="43.5" customHeight="1" x14ac:dyDescent="0.2">
      <c r="A7" s="103" t="s">
        <v>12</v>
      </c>
      <c r="B7" s="103"/>
      <c r="C7" s="24"/>
      <c r="D7" s="28"/>
      <c r="E7" s="28"/>
      <c r="F7" s="101"/>
      <c r="G7" s="102"/>
      <c r="H7" s="102"/>
      <c r="I7" s="102"/>
      <c r="J7" s="115"/>
      <c r="K7" s="33">
        <f>SUM(K4:K6)</f>
        <v>0</v>
      </c>
      <c r="L7" s="33">
        <f>SUM(L4:L6)</f>
        <v>0</v>
      </c>
      <c r="M7" s="27"/>
      <c r="N7" s="14"/>
      <c r="O7" s="12"/>
    </row>
    <row r="8" spans="1:16" ht="46.5" customHeight="1" x14ac:dyDescent="0.2">
      <c r="A8" s="104" t="s">
        <v>42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6"/>
      <c r="N8" s="14"/>
      <c r="O8" s="12"/>
    </row>
    <row r="9" spans="1:16" ht="72.75" customHeight="1" x14ac:dyDescent="0.2">
      <c r="A9" s="38">
        <v>1</v>
      </c>
      <c r="B9" s="23" t="s">
        <v>18</v>
      </c>
      <c r="C9" s="40"/>
      <c r="D9" s="40"/>
      <c r="E9" s="22"/>
      <c r="F9" s="22" t="s">
        <v>10</v>
      </c>
      <c r="G9" s="22">
        <v>150</v>
      </c>
      <c r="H9" s="44"/>
      <c r="I9" s="45"/>
      <c r="J9" s="19">
        <f>(I9*H9)+H9</f>
        <v>0</v>
      </c>
      <c r="K9" s="33">
        <f>G9*H9</f>
        <v>0</v>
      </c>
      <c r="L9" s="33">
        <f>G9*J9</f>
        <v>0</v>
      </c>
      <c r="M9" s="84"/>
      <c r="N9" s="14"/>
      <c r="O9" s="9"/>
    </row>
    <row r="10" spans="1:16" ht="72.75" customHeight="1" x14ac:dyDescent="0.2">
      <c r="A10" s="38">
        <v>2</v>
      </c>
      <c r="B10" s="23" t="s">
        <v>19</v>
      </c>
      <c r="C10" s="40"/>
      <c r="D10" s="40"/>
      <c r="E10" s="22"/>
      <c r="F10" s="22" t="s">
        <v>10</v>
      </c>
      <c r="G10" s="22">
        <v>150</v>
      </c>
      <c r="H10" s="44"/>
      <c r="I10" s="45"/>
      <c r="J10" s="19">
        <f>(I10*H10)+H10</f>
        <v>0</v>
      </c>
      <c r="K10" s="33">
        <f>G10*H10</f>
        <v>0</v>
      </c>
      <c r="L10" s="33">
        <f>G10*J10</f>
        <v>0</v>
      </c>
      <c r="M10" s="84"/>
      <c r="N10" s="14"/>
      <c r="O10" s="9"/>
    </row>
    <row r="11" spans="1:16" ht="39" customHeight="1" x14ac:dyDescent="0.2">
      <c r="A11" s="103" t="s">
        <v>12</v>
      </c>
      <c r="B11" s="103"/>
      <c r="C11" s="24"/>
      <c r="D11" s="28"/>
      <c r="E11" s="28"/>
      <c r="F11" s="101"/>
      <c r="G11" s="102"/>
      <c r="H11" s="102"/>
      <c r="I11" s="102"/>
      <c r="J11" s="102"/>
      <c r="K11" s="89">
        <f>SUM(K9:K10)</f>
        <v>0</v>
      </c>
      <c r="L11" s="89">
        <f>SUM(L9:L10)</f>
        <v>0</v>
      </c>
      <c r="M11" s="27"/>
      <c r="N11" s="16" t="e">
        <f>SUM(#REF!)</f>
        <v>#REF!</v>
      </c>
      <c r="O11" s="12"/>
    </row>
    <row r="12" spans="1:16" ht="39" customHeight="1" x14ac:dyDescent="0.2">
      <c r="A12" s="90" t="s">
        <v>43</v>
      </c>
      <c r="B12" s="91"/>
      <c r="C12" s="91"/>
      <c r="D12" s="91"/>
      <c r="E12" s="91"/>
      <c r="F12" s="91"/>
      <c r="G12" s="91"/>
      <c r="H12" s="91"/>
      <c r="I12" s="92"/>
      <c r="J12" s="92"/>
      <c r="K12" s="92"/>
      <c r="L12" s="92"/>
      <c r="M12" s="93"/>
      <c r="N12" s="54"/>
      <c r="O12" s="12"/>
      <c r="P12" s="1"/>
    </row>
    <row r="13" spans="1:16" ht="39" customHeight="1" x14ac:dyDescent="0.2">
      <c r="A13" s="67">
        <v>1</v>
      </c>
      <c r="B13" s="37" t="s">
        <v>30</v>
      </c>
      <c r="C13" s="15" t="s">
        <v>26</v>
      </c>
      <c r="D13" s="67"/>
      <c r="E13" s="67"/>
      <c r="F13" s="24" t="s">
        <v>13</v>
      </c>
      <c r="G13" s="21">
        <v>200</v>
      </c>
      <c r="H13" s="88"/>
      <c r="I13" s="42"/>
      <c r="J13" s="30">
        <f t="shared" ref="J13:J17" si="3">(H13*I13)+H13</f>
        <v>0</v>
      </c>
      <c r="K13" s="46">
        <f t="shared" ref="K13:K17" si="4">G13*H13</f>
        <v>0</v>
      </c>
      <c r="L13" s="46">
        <f t="shared" ref="L13:L17" si="5">G13*J13</f>
        <v>0</v>
      </c>
      <c r="M13" s="67"/>
      <c r="N13" s="54"/>
      <c r="O13" s="12"/>
      <c r="P13" s="1"/>
    </row>
    <row r="14" spans="1:16" ht="39" customHeight="1" x14ac:dyDescent="0.2">
      <c r="A14" s="67">
        <v>2</v>
      </c>
      <c r="B14" s="37" t="s">
        <v>29</v>
      </c>
      <c r="C14" s="15" t="s">
        <v>26</v>
      </c>
      <c r="D14" s="67"/>
      <c r="E14" s="67"/>
      <c r="F14" s="24" t="s">
        <v>13</v>
      </c>
      <c r="G14" s="21">
        <v>200</v>
      </c>
      <c r="H14" s="88"/>
      <c r="I14" s="42"/>
      <c r="J14" s="30">
        <f t="shared" si="3"/>
        <v>0</v>
      </c>
      <c r="K14" s="46">
        <f t="shared" si="4"/>
        <v>0</v>
      </c>
      <c r="L14" s="46">
        <f t="shared" si="5"/>
        <v>0</v>
      </c>
      <c r="M14" s="67"/>
      <c r="N14" s="54"/>
      <c r="O14" s="12"/>
      <c r="P14" s="1"/>
    </row>
    <row r="15" spans="1:16" ht="39" customHeight="1" x14ac:dyDescent="0.2">
      <c r="A15" s="67">
        <v>3</v>
      </c>
      <c r="B15" s="37" t="s">
        <v>28</v>
      </c>
      <c r="C15" s="15" t="s">
        <v>27</v>
      </c>
      <c r="D15" s="67"/>
      <c r="E15" s="67"/>
      <c r="F15" s="24" t="s">
        <v>13</v>
      </c>
      <c r="G15" s="21">
        <v>50</v>
      </c>
      <c r="H15" s="88"/>
      <c r="I15" s="42"/>
      <c r="J15" s="30">
        <f t="shared" ref="J15" si="6">(H15*I15)+H15</f>
        <v>0</v>
      </c>
      <c r="K15" s="46">
        <f t="shared" si="4"/>
        <v>0</v>
      </c>
      <c r="L15" s="46">
        <f t="shared" si="5"/>
        <v>0</v>
      </c>
      <c r="M15" s="67"/>
      <c r="N15" s="54"/>
      <c r="O15" s="12"/>
      <c r="P15" s="1"/>
    </row>
    <row r="16" spans="1:16" ht="39" customHeight="1" x14ac:dyDescent="0.2">
      <c r="A16" s="67">
        <v>4</v>
      </c>
      <c r="B16" s="37" t="s">
        <v>32</v>
      </c>
      <c r="C16" s="15" t="s">
        <v>31</v>
      </c>
      <c r="D16" s="67"/>
      <c r="E16" s="67"/>
      <c r="F16" s="24" t="s">
        <v>13</v>
      </c>
      <c r="G16" s="21">
        <v>300</v>
      </c>
      <c r="H16" s="88"/>
      <c r="I16" s="42"/>
      <c r="J16" s="30">
        <f t="shared" ref="J16" si="7">(H16*I16)+H16</f>
        <v>0</v>
      </c>
      <c r="K16" s="46">
        <f t="shared" si="4"/>
        <v>0</v>
      </c>
      <c r="L16" s="46">
        <f t="shared" si="5"/>
        <v>0</v>
      </c>
      <c r="M16" s="67"/>
      <c r="N16" s="54"/>
      <c r="O16" s="12"/>
      <c r="P16" s="1"/>
    </row>
    <row r="17" spans="1:16" ht="39" customHeight="1" x14ac:dyDescent="0.2">
      <c r="A17" s="67">
        <v>5</v>
      </c>
      <c r="B17" s="37" t="s">
        <v>33</v>
      </c>
      <c r="C17" s="15" t="s">
        <v>11</v>
      </c>
      <c r="D17" s="67"/>
      <c r="E17" s="67"/>
      <c r="F17" s="24" t="s">
        <v>13</v>
      </c>
      <c r="G17" s="21">
        <v>600</v>
      </c>
      <c r="H17" s="88"/>
      <c r="I17" s="42"/>
      <c r="J17" s="30">
        <f t="shared" si="3"/>
        <v>0</v>
      </c>
      <c r="K17" s="46">
        <f t="shared" si="4"/>
        <v>0</v>
      </c>
      <c r="L17" s="46">
        <f t="shared" si="5"/>
        <v>0</v>
      </c>
      <c r="M17" s="67"/>
      <c r="N17" s="54"/>
      <c r="O17" s="12"/>
      <c r="P17" s="1"/>
    </row>
    <row r="18" spans="1:16" ht="39" customHeight="1" thickBot="1" x14ac:dyDescent="0.25">
      <c r="A18" s="68"/>
      <c r="B18" s="78"/>
      <c r="C18" s="81"/>
      <c r="D18" s="68"/>
      <c r="E18" s="68"/>
      <c r="F18" s="69"/>
      <c r="G18" s="70"/>
      <c r="H18" s="68"/>
      <c r="I18" s="113" t="s">
        <v>12</v>
      </c>
      <c r="J18" s="114"/>
      <c r="K18" s="71">
        <f>SUM(K13:K17)</f>
        <v>0</v>
      </c>
      <c r="L18" s="71">
        <f>SUM(L13:L17)</f>
        <v>0</v>
      </c>
      <c r="M18" s="67"/>
      <c r="N18" s="54"/>
      <c r="O18" s="12"/>
      <c r="P18" s="1"/>
    </row>
    <row r="19" spans="1:16" ht="39" customHeight="1" x14ac:dyDescent="0.2">
      <c r="A19" s="90" t="s">
        <v>44</v>
      </c>
      <c r="B19" s="91"/>
      <c r="C19" s="91"/>
      <c r="D19" s="91"/>
      <c r="E19" s="91"/>
      <c r="F19" s="91"/>
      <c r="G19" s="91"/>
      <c r="H19" s="91"/>
      <c r="I19" s="92"/>
      <c r="J19" s="92"/>
      <c r="K19" s="92"/>
      <c r="L19" s="92"/>
      <c r="M19" s="93"/>
      <c r="N19" s="54"/>
      <c r="O19" s="12"/>
      <c r="P19" s="1"/>
    </row>
    <row r="20" spans="1:16" s="3" customFormat="1" ht="145.5" customHeight="1" x14ac:dyDescent="0.2">
      <c r="A20" s="15">
        <v>1</v>
      </c>
      <c r="B20" s="41" t="s">
        <v>39</v>
      </c>
      <c r="C20" s="24" t="s">
        <v>40</v>
      </c>
      <c r="D20" s="24"/>
      <c r="E20" s="24"/>
      <c r="F20" s="24" t="s">
        <v>13</v>
      </c>
      <c r="G20" s="21">
        <v>200</v>
      </c>
      <c r="H20" s="33"/>
      <c r="I20" s="32"/>
      <c r="J20" s="19">
        <f>(I20*H20)+H20</f>
        <v>0</v>
      </c>
      <c r="K20" s="20">
        <f>G20*H20</f>
        <v>0</v>
      </c>
      <c r="L20" s="20">
        <f>G20*J20</f>
        <v>0</v>
      </c>
      <c r="M20" s="17"/>
      <c r="N20" s="26"/>
      <c r="O20" s="11"/>
    </row>
    <row r="21" spans="1:16" ht="39" customHeight="1" x14ac:dyDescent="0.2">
      <c r="A21" s="90" t="s">
        <v>45</v>
      </c>
      <c r="B21" s="91"/>
      <c r="C21" s="91"/>
      <c r="D21" s="91"/>
      <c r="E21" s="91"/>
      <c r="F21" s="91"/>
      <c r="G21" s="91"/>
      <c r="H21" s="91"/>
      <c r="I21" s="92"/>
      <c r="J21" s="92"/>
      <c r="K21" s="92"/>
      <c r="L21" s="92"/>
      <c r="M21" s="93"/>
      <c r="N21" s="54"/>
      <c r="O21" s="12"/>
      <c r="P21" s="1"/>
    </row>
    <row r="22" spans="1:16" s="3" customFormat="1" ht="63" customHeight="1" x14ac:dyDescent="0.2">
      <c r="A22" s="15">
        <v>1</v>
      </c>
      <c r="B22" s="24" t="s">
        <v>35</v>
      </c>
      <c r="C22" s="24" t="s">
        <v>36</v>
      </c>
      <c r="D22" s="24"/>
      <c r="E22" s="24"/>
      <c r="F22" s="24" t="s">
        <v>13</v>
      </c>
      <c r="G22" s="21">
        <v>200</v>
      </c>
      <c r="H22" s="33"/>
      <c r="I22" s="32"/>
      <c r="J22" s="19">
        <f>(I22*H22)+H22</f>
        <v>0</v>
      </c>
      <c r="K22" s="20">
        <f>G22*H22</f>
        <v>0</v>
      </c>
      <c r="L22" s="20">
        <f>G22*J22</f>
        <v>0</v>
      </c>
      <c r="M22" s="17"/>
      <c r="N22" s="26"/>
      <c r="O22" s="11"/>
    </row>
    <row r="23" spans="1:16" s="3" customFormat="1" ht="39" customHeight="1" x14ac:dyDescent="0.2">
      <c r="A23" s="15">
        <v>2</v>
      </c>
      <c r="B23" s="18" t="s">
        <v>37</v>
      </c>
      <c r="C23" s="24" t="s">
        <v>38</v>
      </c>
      <c r="D23" s="24"/>
      <c r="E23" s="24"/>
      <c r="F23" s="25" t="s">
        <v>10</v>
      </c>
      <c r="G23" s="21">
        <v>400</v>
      </c>
      <c r="H23" s="33"/>
      <c r="I23" s="32"/>
      <c r="J23" s="19">
        <f>(I23*H23)+H23</f>
        <v>0</v>
      </c>
      <c r="K23" s="20">
        <f>G23*H23</f>
        <v>0</v>
      </c>
      <c r="L23" s="20">
        <f>G23*J23</f>
        <v>0</v>
      </c>
      <c r="M23" s="27"/>
      <c r="N23" s="26"/>
      <c r="O23" s="11"/>
    </row>
    <row r="24" spans="1:16" s="3" customFormat="1" ht="39" customHeight="1" x14ac:dyDescent="0.2">
      <c r="A24" s="72"/>
      <c r="B24" s="87"/>
      <c r="C24" s="66"/>
      <c r="D24" s="66"/>
      <c r="E24" s="66"/>
      <c r="F24" s="36"/>
      <c r="G24" s="73"/>
      <c r="H24" s="74"/>
      <c r="I24" s="75"/>
      <c r="J24" s="76"/>
      <c r="K24" s="33">
        <f>SUM(K20:K23)</f>
        <v>0</v>
      </c>
      <c r="L24" s="33">
        <f>SUM(L20:L23)</f>
        <v>0</v>
      </c>
      <c r="M24" s="85"/>
      <c r="N24" s="26"/>
      <c r="O24" s="11"/>
    </row>
    <row r="25" spans="1:16" s="3" customFormat="1" ht="39" customHeight="1" x14ac:dyDescent="0.2">
      <c r="A25" s="104" t="s">
        <v>46</v>
      </c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6"/>
      <c r="N25" s="60"/>
      <c r="O25" s="11"/>
    </row>
    <row r="26" spans="1:16" ht="39" customHeight="1" x14ac:dyDescent="0.2">
      <c r="A26" s="67">
        <v>1</v>
      </c>
      <c r="B26" s="37" t="s">
        <v>34</v>
      </c>
      <c r="C26" s="15"/>
      <c r="D26" s="67"/>
      <c r="E26" s="67"/>
      <c r="F26" s="24" t="s">
        <v>13</v>
      </c>
      <c r="G26" s="21">
        <v>50</v>
      </c>
      <c r="H26" s="67"/>
      <c r="I26" s="42"/>
      <c r="J26" s="30">
        <f t="shared" ref="J26" si="8">(H26*I26)+H26</f>
        <v>0</v>
      </c>
      <c r="K26" s="46">
        <f>G26*H26</f>
        <v>0</v>
      </c>
      <c r="L26" s="46">
        <f>G26*J26</f>
        <v>0</v>
      </c>
      <c r="M26" s="67"/>
      <c r="N26" s="54"/>
      <c r="O26" s="12"/>
      <c r="P26" s="1"/>
    </row>
    <row r="27" spans="1:16" ht="20.100000000000001" customHeight="1" x14ac:dyDescent="0.2">
      <c r="A27" s="82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6"/>
      <c r="N27" s="14"/>
      <c r="O27" s="9"/>
    </row>
    <row r="28" spans="1:16" x14ac:dyDescent="0.2">
      <c r="N28" s="54"/>
    </row>
    <row r="29" spans="1:16" x14ac:dyDescent="0.2">
      <c r="N29" s="54"/>
    </row>
    <row r="31" spans="1:16" x14ac:dyDescent="0.2">
      <c r="A31" s="96"/>
      <c r="B31" s="96"/>
      <c r="C31" s="41"/>
      <c r="D31" s="41"/>
      <c r="E31" s="41"/>
      <c r="F31" s="97"/>
      <c r="G31" s="97"/>
      <c r="H31" s="97"/>
      <c r="I31" s="97"/>
      <c r="J31" s="97"/>
      <c r="K31" s="97"/>
      <c r="M31" s="54"/>
      <c r="P31" s="8"/>
    </row>
    <row r="32" spans="1:16" x14ac:dyDescent="0.2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P32" s="8"/>
    </row>
    <row r="33" spans="1:16" x14ac:dyDescent="0.2">
      <c r="A33" s="97"/>
      <c r="B33" s="110"/>
      <c r="C33" s="111"/>
      <c r="D33" s="41"/>
      <c r="E33" s="41"/>
      <c r="F33" s="97"/>
      <c r="G33" s="107"/>
      <c r="H33" s="108"/>
      <c r="I33" s="109"/>
      <c r="J33" s="94"/>
      <c r="K33" s="94"/>
      <c r="L33" s="94"/>
      <c r="M33" s="95"/>
      <c r="P33" s="8"/>
    </row>
    <row r="34" spans="1:16" x14ac:dyDescent="0.2">
      <c r="A34" s="97"/>
      <c r="B34" s="110"/>
      <c r="C34" s="111"/>
      <c r="D34" s="41"/>
      <c r="E34" s="41"/>
      <c r="F34" s="97"/>
      <c r="G34" s="107"/>
      <c r="H34" s="108"/>
      <c r="I34" s="109"/>
      <c r="J34" s="94"/>
      <c r="K34" s="94"/>
      <c r="L34" s="94"/>
      <c r="M34" s="95"/>
      <c r="P34" s="8"/>
    </row>
    <row r="35" spans="1:16" x14ac:dyDescent="0.2">
      <c r="A35" s="96"/>
      <c r="B35" s="96"/>
      <c r="C35" s="41"/>
      <c r="D35" s="41"/>
      <c r="E35" s="41"/>
      <c r="F35" s="97"/>
      <c r="G35" s="97"/>
      <c r="H35" s="97"/>
      <c r="I35" s="97"/>
      <c r="J35" s="97"/>
      <c r="K35" s="97"/>
      <c r="M35" s="54"/>
      <c r="P35" s="8"/>
    </row>
    <row r="36" spans="1:16" x14ac:dyDescent="0.2">
      <c r="B36" s="59"/>
      <c r="J36" s="54"/>
      <c r="L36" s="54"/>
      <c r="M36" s="54"/>
      <c r="P36" s="8"/>
    </row>
    <row r="37" spans="1:16" x14ac:dyDescent="0.2">
      <c r="A37" s="60"/>
      <c r="B37" s="59"/>
      <c r="J37" s="54"/>
      <c r="L37" s="54"/>
      <c r="M37" s="54"/>
      <c r="P37" s="8"/>
    </row>
    <row r="38" spans="1:16" x14ac:dyDescent="0.2">
      <c r="B38" s="59"/>
      <c r="J38" s="54"/>
      <c r="L38" s="54"/>
      <c r="M38" s="54"/>
      <c r="P38" s="8"/>
    </row>
    <row r="39" spans="1:16" x14ac:dyDescent="0.2">
      <c r="B39" s="61"/>
      <c r="J39" s="54"/>
      <c r="L39" s="54"/>
      <c r="M39" s="54"/>
      <c r="P39" s="8"/>
    </row>
    <row r="40" spans="1:16" x14ac:dyDescent="0.2">
      <c r="B40" s="61"/>
      <c r="J40" s="54"/>
      <c r="L40" s="54"/>
      <c r="M40" s="54"/>
      <c r="P40" s="8"/>
    </row>
    <row r="41" spans="1:16" x14ac:dyDescent="0.2">
      <c r="B41" s="61"/>
      <c r="J41" s="54"/>
      <c r="L41" s="54"/>
      <c r="M41" s="54"/>
      <c r="P41" s="8"/>
    </row>
    <row r="42" spans="1:16" x14ac:dyDescent="0.2">
      <c r="B42" s="79"/>
      <c r="J42" s="54"/>
      <c r="L42" s="54"/>
      <c r="M42" s="54"/>
      <c r="P42" s="8"/>
    </row>
    <row r="43" spans="1:16" x14ac:dyDescent="0.2">
      <c r="J43" s="54"/>
      <c r="L43" s="54"/>
      <c r="M43" s="54"/>
      <c r="P43" s="8"/>
    </row>
    <row r="44" spans="1:16" x14ac:dyDescent="0.2">
      <c r="J44" s="54"/>
      <c r="L44" s="54"/>
      <c r="M44" s="54"/>
    </row>
    <row r="45" spans="1:16" x14ac:dyDescent="0.2">
      <c r="J45" s="54"/>
      <c r="L45" s="54"/>
      <c r="M45" s="54"/>
    </row>
    <row r="46" spans="1:16" x14ac:dyDescent="0.2">
      <c r="J46" s="54"/>
      <c r="L46" s="54"/>
      <c r="M46" s="54"/>
    </row>
    <row r="47" spans="1:16" x14ac:dyDescent="0.2">
      <c r="J47" s="54"/>
      <c r="L47" s="54"/>
      <c r="M47" s="54"/>
    </row>
    <row r="48" spans="1:16" x14ac:dyDescent="0.2">
      <c r="J48" s="54"/>
      <c r="L48" s="54"/>
      <c r="M48" s="54"/>
    </row>
    <row r="49" spans="1:15" x14ac:dyDescent="0.2">
      <c r="B49" s="62"/>
      <c r="J49" s="54"/>
      <c r="L49" s="54"/>
      <c r="M49" s="54"/>
    </row>
    <row r="50" spans="1:15" x14ac:dyDescent="0.2">
      <c r="B50" s="62"/>
      <c r="J50" s="54"/>
      <c r="L50" s="54"/>
      <c r="M50" s="54"/>
    </row>
    <row r="51" spans="1:15" x14ac:dyDescent="0.2">
      <c r="J51" s="54"/>
      <c r="L51" s="54"/>
      <c r="M51" s="54"/>
      <c r="N51" s="2"/>
    </row>
    <row r="52" spans="1:15" x14ac:dyDescent="0.2">
      <c r="A52" s="63"/>
      <c r="B52" s="64"/>
      <c r="J52" s="54"/>
      <c r="L52" s="54"/>
      <c r="M52" s="54"/>
    </row>
    <row r="53" spans="1:15" x14ac:dyDescent="0.2">
      <c r="J53" s="54"/>
      <c r="L53" s="54"/>
      <c r="M53" s="54"/>
      <c r="O53" s="2"/>
    </row>
    <row r="54" spans="1:15" x14ac:dyDescent="0.2">
      <c r="B54" s="62"/>
    </row>
    <row r="55" spans="1:15" x14ac:dyDescent="0.2">
      <c r="O55" s="2"/>
    </row>
  </sheetData>
  <mergeCells count="27">
    <mergeCell ref="I18:J18"/>
    <mergeCell ref="A19:M19"/>
    <mergeCell ref="A12:M12"/>
    <mergeCell ref="A7:B7"/>
    <mergeCell ref="F7:J7"/>
    <mergeCell ref="A3:M3"/>
    <mergeCell ref="F11:J11"/>
    <mergeCell ref="A11:B11"/>
    <mergeCell ref="A8:M8"/>
    <mergeCell ref="A35:B35"/>
    <mergeCell ref="F35:K35"/>
    <mergeCell ref="F33:F34"/>
    <mergeCell ref="G33:G34"/>
    <mergeCell ref="H33:H34"/>
    <mergeCell ref="I33:I34"/>
    <mergeCell ref="J33:J34"/>
    <mergeCell ref="K33:K34"/>
    <mergeCell ref="B33:B34"/>
    <mergeCell ref="A33:A34"/>
    <mergeCell ref="C33:C34"/>
    <mergeCell ref="A32:M32"/>
    <mergeCell ref="A21:M21"/>
    <mergeCell ref="A25:M25"/>
    <mergeCell ref="L33:L34"/>
    <mergeCell ref="M33:M34"/>
    <mergeCell ref="A31:B31"/>
    <mergeCell ref="F31:K31"/>
  </mergeCells>
  <phoneticPr fontId="0" type="noConversion"/>
  <printOptions horizontalCentered="1"/>
  <pageMargins left="0.23622047244094491" right="0.35433070866141736" top="0.74803149606299213" bottom="0.74803149606299213" header="0.31496062992125984" footer="0.31496062992125984"/>
  <pageSetup paperSize="9" scale="46" fitToHeight="0" orientation="landscape" r:id="rId1"/>
  <headerFooter alignWithMargins="0">
    <oddHeader xml:space="preserve">&amp;C&amp;14FORMULARZ CENOWY&amp;RZałącznik nr 6
</oddHeader>
    <oddFooter>&amp;R&amp;P</oddFooter>
  </headerFooter>
  <rowBreaks count="1" manualBreakCount="1">
    <brk id="18" max="12" man="1"/>
  </rowBreaks>
  <ignoredErrors>
    <ignoredError sqref="J13:J1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1-6</vt:lpstr>
      <vt:lpstr>'zadanie 1-6'!Obszar_wydruku</vt:lpstr>
      <vt:lpstr>'zadanie 1-6'!Print_Area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2025-10-16T08:05:29Z</cp:lastPrinted>
  <dcterms:created xsi:type="dcterms:W3CDTF">1997-02-26T13:46:56Z</dcterms:created>
  <dcterms:modified xsi:type="dcterms:W3CDTF">2025-10-16T08:41:19Z</dcterms:modified>
</cp:coreProperties>
</file>