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5440" windowHeight="12540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J90" i="1"/>
  <c r="L90" s="1"/>
  <c r="J91"/>
  <c r="L91" s="1"/>
  <c r="I90"/>
  <c r="I91"/>
  <c r="J92"/>
  <c r="L92" s="1"/>
  <c r="I92"/>
  <c r="J89"/>
  <c r="L89" s="1"/>
  <c r="I89"/>
  <c r="J88"/>
  <c r="L88" s="1"/>
  <c r="I88"/>
  <c r="J83"/>
  <c r="L83" s="1"/>
  <c r="L84" s="1"/>
  <c r="I83"/>
  <c r="I84" s="1"/>
  <c r="J13"/>
  <c r="L13" s="1"/>
  <c r="I12"/>
  <c r="I13"/>
  <c r="J12"/>
  <c r="L12" s="1"/>
  <c r="J11"/>
  <c r="J77"/>
  <c r="L77" s="1"/>
  <c r="I77"/>
  <c r="J68"/>
  <c r="L68" s="1"/>
  <c r="I68"/>
  <c r="J78"/>
  <c r="L78" s="1"/>
  <c r="I78"/>
  <c r="J76"/>
  <c r="L76" s="1"/>
  <c r="I76"/>
  <c r="J75"/>
  <c r="L75" s="1"/>
  <c r="I75"/>
  <c r="J69"/>
  <c r="L69" s="1"/>
  <c r="I69"/>
  <c r="J67"/>
  <c r="L67" s="1"/>
  <c r="I67"/>
  <c r="J66"/>
  <c r="L66" s="1"/>
  <c r="I66"/>
  <c r="J65"/>
  <c r="L65" s="1"/>
  <c r="I65"/>
  <c r="J64"/>
  <c r="L64" s="1"/>
  <c r="I64"/>
  <c r="J5"/>
  <c r="L5" s="1"/>
  <c r="J4"/>
  <c r="I5"/>
  <c r="J59"/>
  <c r="L59" s="1"/>
  <c r="I59"/>
  <c r="I93" l="1"/>
  <c r="L93"/>
  <c r="I79"/>
  <c r="L79"/>
  <c r="I70"/>
  <c r="L70"/>
  <c r="I60"/>
  <c r="L60"/>
  <c r="J54" l="1"/>
  <c r="L54" s="1"/>
  <c r="I54"/>
  <c r="J39" l="1"/>
  <c r="L39" s="1"/>
  <c r="J51"/>
  <c r="L51" s="1"/>
  <c r="J52"/>
  <c r="L52" s="1"/>
  <c r="J53"/>
  <c r="L53" s="1"/>
  <c r="I51"/>
  <c r="I52"/>
  <c r="I53"/>
  <c r="J50"/>
  <c r="L50" s="1"/>
  <c r="I50"/>
  <c r="J45"/>
  <c r="L45" s="1"/>
  <c r="I45"/>
  <c r="J44"/>
  <c r="L44" s="1"/>
  <c r="I44"/>
  <c r="L55" l="1"/>
  <c r="I55"/>
  <c r="I46"/>
  <c r="L46"/>
  <c r="I36" l="1"/>
  <c r="J36"/>
  <c r="L36" s="1"/>
  <c r="I37"/>
  <c r="J37"/>
  <c r="L37" s="1"/>
  <c r="I38"/>
  <c r="J38"/>
  <c r="L38" s="1"/>
  <c r="J26"/>
  <c r="L26" s="1"/>
  <c r="I26"/>
  <c r="J25"/>
  <c r="L25" s="1"/>
  <c r="I25"/>
  <c r="J24"/>
  <c r="L24" s="1"/>
  <c r="I24"/>
  <c r="J23"/>
  <c r="L23" s="1"/>
  <c r="I23"/>
  <c r="J22"/>
  <c r="L22" s="1"/>
  <c r="I22"/>
  <c r="J21"/>
  <c r="L21" s="1"/>
  <c r="I21"/>
  <c r="J20"/>
  <c r="L20" s="1"/>
  <c r="I20"/>
  <c r="J19"/>
  <c r="L19" s="1"/>
  <c r="I19"/>
  <c r="J14"/>
  <c r="L14" s="1"/>
  <c r="I14"/>
  <c r="L11"/>
  <c r="I11"/>
  <c r="J10"/>
  <c r="L10" s="1"/>
  <c r="I10"/>
  <c r="L4"/>
  <c r="I4"/>
  <c r="L40" l="1"/>
  <c r="I40"/>
  <c r="L6"/>
  <c r="L15"/>
  <c r="I15"/>
  <c r="I27"/>
  <c r="L27"/>
  <c r="I6"/>
</calcChain>
</file>

<file path=xl/sharedStrings.xml><?xml version="1.0" encoding="utf-8"?>
<sst xmlns="http://schemas.openxmlformats.org/spreadsheetml/2006/main" count="289" uniqueCount="123">
  <si>
    <t>Lp</t>
  </si>
  <si>
    <t>Nazwa towaru</t>
  </si>
  <si>
    <t>J.M</t>
  </si>
  <si>
    <t>ilość</t>
  </si>
  <si>
    <t>wartość netto</t>
  </si>
  <si>
    <t>op.</t>
  </si>
  <si>
    <t>RAZEM:</t>
  </si>
  <si>
    <t xml:space="preserve">  cena jedn. netto  </t>
  </si>
  <si>
    <t xml:space="preserve">  cena jedn. brutto [PLN]</t>
  </si>
  <si>
    <t xml:space="preserve">VAT [%] </t>
  </si>
  <si>
    <t>Wartość brutto [PLN]</t>
  </si>
  <si>
    <t>1.</t>
  </si>
  <si>
    <t>szt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</si>
  <si>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</si>
  <si>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</si>
  <si>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</si>
  <si>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</si>
  <si>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</si>
  <si>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</si>
  <si>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</si>
  <si>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</si>
  <si>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</si>
  <si>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szt.</t>
  </si>
  <si>
    <t xml:space="preserve">  Cena jednostkowa netto [PLN]</t>
  </si>
  <si>
    <t>Wartość netto [PLN]</t>
  </si>
  <si>
    <t xml:space="preserve">  Cena jednostkowa brutto [PLN]</t>
  </si>
  <si>
    <t>13.</t>
  </si>
  <si>
    <t>16.</t>
  </si>
  <si>
    <t xml:space="preserve">   cena jednostkowa netto   </t>
  </si>
  <si>
    <t>Wartość netto</t>
  </si>
  <si>
    <t xml:space="preserve">  cena jednostkowa brutto  </t>
  </si>
  <si>
    <t>VAT</t>
  </si>
  <si>
    <t xml:space="preserve"> Cena oferty  wartość brutto </t>
  </si>
  <si>
    <t>op</t>
  </si>
  <si>
    <t>Dren do próżni do źródła ssania ,łączący pokrywę wkładu ze źródłem ssania,kompatybilny z wkładami jednorazowego użytku VacSax ,2m</t>
  </si>
  <si>
    <t xml:space="preserve">  </t>
  </si>
  <si>
    <t>Gaz okulistyczny C3F8(Multigaz)</t>
  </si>
  <si>
    <t>Zadanie 1. Plomby na Centralną Sterylizację</t>
  </si>
  <si>
    <t>Plomba niebieska do zabezpieczenia zamknięcia kontenera,jednorazowa(1op=1000szt)</t>
  </si>
  <si>
    <t>Plomba biała-etykieta z identyfikatorem statusu sterylizacji,papierowa(1op=1000szt)</t>
  </si>
  <si>
    <t>Zadanie 3. Materiały eksploatacyjne do witrektomii</t>
  </si>
  <si>
    <t>Zadanie 4. Akcesoria do analizatorów CO2 Tosca</t>
  </si>
  <si>
    <t>Zadanie 5. Wzierniki anoskopowe i gumki proktologiczne</t>
  </si>
  <si>
    <t>Zadanie 6. Akcesoria do otochirurgii</t>
  </si>
  <si>
    <t>Zadanie 8. Materiały eksloatacyjne do ssaków Oxylitre,Elmaslar</t>
  </si>
  <si>
    <t>Zadanie 9. Taśmy rehabilitacyjne</t>
  </si>
  <si>
    <t>Taśma typu Thera Band,rehabilitacyjna 45,5m ,kolor czerwony,opór średni</t>
  </si>
  <si>
    <t>Taśma typu Thera Band,rehabilitacyjna 45,5m ,kolor zielony,opór mocny</t>
  </si>
  <si>
    <t>Taśma typu Thera Band,rehabilitacyjna 45,5m ,kolor niebieski,opór extra mocny</t>
  </si>
  <si>
    <t xml:space="preserve">Rączka z kontrolą ssania sterylna do kaniuli ssących jednorazowych, złącze typu Luer (1op. = 50 szt. </t>
  </si>
  <si>
    <t>(lub przeliczenie ilości poz. 1-5)</t>
  </si>
  <si>
    <t>Jednorazowe kaniule ssące do otochirurgii, złącze typu Luer/Leur Lock, atraumatyczna zaokrąglona końcówka, pakowane pojedynczo, sterylne, średnica 1.0 mm dł. 70 mm,1op. = 50 sztuk</t>
  </si>
  <si>
    <t>Jednorazowe kaniule ssące do otochirurgii, złącze typu Luer/Leur Lock, atraumatyczna zaokrąglona końcówka, pakowane pojedynczo, sterylne, średnica 2.0 mm dł. 80 mm, 1op. = 50 sztuk</t>
  </si>
  <si>
    <t>Jednorazowe kaniule ssące do otochirurgii, złącze typu Luer/Leur Lock, atraumatyczna zaokrąglona końcówka, pakowane pojedynczo, sterylne, średnica 0.7 mm dł. 70 mm, 1op. = 50 sztuk</t>
  </si>
  <si>
    <t>Jednorazowe kaniule ssące do nosa, złącze typu Luer/Leur Lock, atraumatyczna zaokrąglona końcówka, pakowane pojedynczo, sterylne, średnica 3.0 mm dł. 140 mm, 1op. = 50 sztuk</t>
  </si>
  <si>
    <t>Przykładowy kod</t>
  </si>
  <si>
    <t>kod towaru</t>
  </si>
  <si>
    <t>C1201</t>
  </si>
  <si>
    <t>902.105.1100</t>
  </si>
  <si>
    <t>962-209</t>
  </si>
  <si>
    <t xml:space="preserve">Gaz do Tosca </t>
  </si>
  <si>
    <t xml:space="preserve">Radiometr Tosca Sensor Preparation Supplies 12szt x1, 1x10 ml </t>
  </si>
  <si>
    <t xml:space="preserve">Radiometr Tosca Sensor Attachment Clips 40szt x1, 1x10 ml + blaszki do kalibracji </t>
  </si>
  <si>
    <t>A.4023.1</t>
  </si>
  <si>
    <t xml:space="preserve">Wzierniki anoskopowe operacyjne 23 x 88 mm </t>
  </si>
  <si>
    <t>Gumki proktologiczne (pakowane po 100 szt. Lub przeliczenie ilości)</t>
  </si>
  <si>
    <t>Wkład jednorazowy do kanistrów posiadanych przez Zamawiającego typ V,2 L,kompatybilny z kanistrem wielorazowego użytku VacSax,posiada zatyczkę do zabezpieczenia portu pacjenta,(1op=30szt)lub przeliczenie ilości</t>
  </si>
  <si>
    <t>VAL.-201</t>
  </si>
  <si>
    <t>Dren do odsysania wydzielin,dł.2,1 m,CH24,lejek-kapkon (1op=50szt)lub przeliczenie ilości</t>
  </si>
  <si>
    <t>DO-24202</t>
  </si>
  <si>
    <t>DO-24201</t>
  </si>
  <si>
    <t>Dren do odsysania wydzielin ,dł.2,1 m,CH24,lejek-lejek(1op=50 szt)lub przeliczenie ilości</t>
  </si>
  <si>
    <t>4160-002</t>
  </si>
  <si>
    <t>S750</t>
  </si>
  <si>
    <t>Filtr do ssakaOxylitre,hydrofobowy,nakręcany na ssak lub regulator,(1op=30 szt)lub przeliczenie ilości</t>
  </si>
  <si>
    <t>Filtr do ssaka ,hydrofobowy,kompatybilny z ssakiem Elmaslar(1op=10 szt)lub przeliczenie ilości</t>
  </si>
  <si>
    <t>9510-100</t>
  </si>
  <si>
    <t>Taśma typu Thera Band,rehabilitacyjna 1,5m lateksowa</t>
  </si>
  <si>
    <t>G30116</t>
  </si>
  <si>
    <t>Dreny do fakoemulsyfikatora GEUDER</t>
  </si>
  <si>
    <t>G37512</t>
  </si>
  <si>
    <t xml:space="preserve">Szpatułki witrektomijna do błon nasiatkowych 23G </t>
  </si>
  <si>
    <t>G37513</t>
  </si>
  <si>
    <t xml:space="preserve">Szpatułki witrektomijna do błon nasiatkowych 25G </t>
  </si>
  <si>
    <t>G80960</t>
  </si>
  <si>
    <t xml:space="preserve">Gaz okulistyczny C2F6 </t>
  </si>
  <si>
    <t>Gaz okulistyczny SF6 50-75 ml</t>
  </si>
  <si>
    <t>SF6Multigas</t>
  </si>
  <si>
    <t>C3F8Multigas</t>
  </si>
  <si>
    <t>G31806</t>
  </si>
  <si>
    <t xml:space="preserve">Rezerwuar do igły fletowej 23G </t>
  </si>
  <si>
    <t>G60700</t>
  </si>
  <si>
    <t xml:space="preserve">Kaseta jednodniowa sterylna do aparatu Geduer Megatron S3 (opakowanie zawiera dren jednorazowy) </t>
  </si>
  <si>
    <t>Zadanie 7.Sonda do litotryptera hybrydowego SHOCKPULSE SE</t>
  </si>
  <si>
    <t>EGSPL-PR340</t>
  </si>
  <si>
    <t>Sonda do litotyrptera hybrydowego SCHOCK PULSE SE,średnica3 40mm(10,2Fr)x długość396mm,kod kolorystyczny -niebieski,wielorazowa</t>
  </si>
  <si>
    <t>Zadanie 2. Maski twarzowe CPAP,NIV</t>
  </si>
  <si>
    <t>Maska ustno-nosowa typu Quattro,rozmiar S,wentylowana z poduszką silikonową,z podporą czołową,z pokrętłem z ustawieniami dopasowującymi do twarzy,z kolankiem zatrzaskowym obracającym się o 360 stopni,z systemem klipsów uławiających dopasowanie,z portami do podłączenia tlenu</t>
  </si>
  <si>
    <t>Maska ustno-nosowa typu Quattro,rozmiar M,wentylowana z poduszką silikonową,z podporą czołową,z pokrętłem z ustawieniami dopasowującymi do twarzy,z kolankiem zatrzaskowym obracającym się o 360 stopni,z systemem klipsów uławiających dopasowanie,z portami do podłączenia tlenu</t>
  </si>
  <si>
    <t>Maska ustno-nosowa typu Quattro,rozmiar L,wentylowana z poduszką silikonową,z podporą czołową,z pokrętłem z ustawieniami dopasowującymi do twarzy,z kolankiem zatrzaskowym obracającym się o 360 stopni,z systemem klipsów uławiających dopasowanie,z portami do podłączenia tlenu</t>
  </si>
  <si>
    <t>Maska ustno-nosowa typu AirFit F20,rozmiar L,wentylowana z poduszką silikonową,złożona z 4 elementów:uprząż,ramka,silikon,kolanko,magnesy umożliwiające zapięcie i wypięcie,możliwość użycia maski z poduszką wykonaną z pianki,wielokrotnego uzytku,z możliwością dezynfekcji termicznej</t>
  </si>
  <si>
    <t>Maska ustno-nosowa typu AirFit F20,rozmiar M,wentylowana z poduszką silikonową,złożona z 4 elementów:uprząż,ramka,silikon,kolanko,magnesy umożliwiające zapięcie i wypięcie,możliwość użycia maski z poduszką wykonaną z pianki,wielokrotnego uzytku,z możliwością dezynfekcji termicznej</t>
  </si>
  <si>
    <t>61229</t>
  </si>
  <si>
    <t>6230</t>
  </si>
  <si>
    <t>61231</t>
  </si>
  <si>
    <t>63416</t>
  </si>
  <si>
    <t>63417</t>
  </si>
  <si>
    <t>Zadanie 10. Uchwyt do żyletek mikrotomowych</t>
  </si>
  <si>
    <t>PFM.205550001</t>
  </si>
  <si>
    <t>Uchwyt F80 standard ,do wykorzystania zużytych żyletek mikrotomowych(autoklawowalny,długość uchwytu -217mm, kompatybilny z ostrzami o  długości ostrza-80 mm)</t>
  </si>
  <si>
    <t>Zadanie 11. Akcesoria do nebulizatora Aerogen Pro X i Aerogen USB</t>
  </si>
  <si>
    <t>Zestaw do nebulizacji z ustnikiem(1 op=10 szt)</t>
  </si>
  <si>
    <t>Zestaw do nebulizacji z maską dla dorosłych      (1 op=10 szt)</t>
  </si>
  <si>
    <t>Złącze typu T dla dorosłych 22 mm(1op=10 szt)</t>
  </si>
  <si>
    <t>ZŁącze typu T dla dorosłych 15 mm(1op=10 szt)</t>
  </si>
  <si>
    <t>Membrana nebulizatora kompatybilna ze sterownikiem typu Aerogen Pro i Aerogen USB(1op=10 szt)</t>
  </si>
  <si>
    <t>AG-AS7000-EUR(257)</t>
  </si>
  <si>
    <t>AG-AS7000-EUR(121)</t>
  </si>
  <si>
    <t>AG-AS3010-EU(356)</t>
  </si>
  <si>
    <t>AG-AS3020(355)</t>
  </si>
  <si>
    <t>AG-AS3200(211)</t>
  </si>
  <si>
    <t>F.5600</t>
  </si>
  <si>
    <t>FORMULARZ CENOWY- ZADANIE 1-11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</si>
</sst>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-* #,##0.00\ [$zł-415]_-;\-* #,##0.00\ [$zł-415]_-;_-* &quot;-&quot;??\ [$zł-415]_-;_-@_-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  <font>
      <sz val="9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auto="1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7">
    <xf numFmtId="0" fontId="0" fillId="0" borderId="0" xfId="0"/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9" fontId="4" fillId="0" borderId="4" xfId="1" applyNumberFormat="1" applyFont="1" applyFill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/>
    </xf>
    <xf numFmtId="164" fontId="6" fillId="4" borderId="5" xfId="0" applyNumberFormat="1" applyFont="1" applyFill="1" applyBorder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2" fontId="4" fillId="0" borderId="4" xfId="0" applyNumberFormat="1" applyFont="1" applyBorder="1" applyAlignment="1">
      <alignment horizontal="center" vertical="center" wrapText="1"/>
    </xf>
    <xf numFmtId="164" fontId="5" fillId="0" borderId="4" xfId="3" applyNumberFormat="1" applyFont="1" applyBorder="1" applyAlignment="1">
      <alignment horizontal="center" vertical="center"/>
    </xf>
    <xf numFmtId="164" fontId="4" fillId="0" borderId="4" xfId="3" applyNumberFormat="1" applyFont="1" applyBorder="1" applyAlignment="1">
      <alignment horizontal="center" vertical="center"/>
    </xf>
    <xf numFmtId="165" fontId="0" fillId="0" borderId="0" xfId="0" applyNumberFormat="1"/>
    <xf numFmtId="1" fontId="4" fillId="0" borderId="4" xfId="0" applyNumberFormat="1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2" fontId="8" fillId="3" borderId="4" xfId="0" applyNumberFormat="1" applyFont="1" applyFill="1" applyBorder="1" applyAlignment="1">
      <alignment horizontal="center" vertical="center" wrapText="1"/>
    </xf>
    <xf numFmtId="1" fontId="8" fillId="3" borderId="4" xfId="0" applyNumberFormat="1" applyFont="1" applyFill="1" applyBorder="1" applyAlignment="1">
      <alignment horizontal="center" vertical="center" wrapText="1"/>
    </xf>
    <xf numFmtId="164" fontId="9" fillId="3" borderId="4" xfId="3" applyNumberFormat="1" applyFont="1" applyFill="1" applyBorder="1" applyAlignment="1">
      <alignment horizontal="center" vertical="center" wrapText="1"/>
    </xf>
    <xf numFmtId="164" fontId="9" fillId="3" borderId="4" xfId="0" applyNumberFormat="1" applyFont="1" applyFill="1" applyBorder="1" applyAlignment="1">
      <alignment horizontal="center" vertical="center" wrapText="1"/>
    </xf>
    <xf numFmtId="0" fontId="3" fillId="5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/>
    </xf>
    <xf numFmtId="164" fontId="3" fillId="5" borderId="4" xfId="0" applyNumberFormat="1" applyFont="1" applyFill="1" applyBorder="1" applyAlignment="1">
      <alignment horizontal="center" wrapText="1"/>
    </xf>
    <xf numFmtId="9" fontId="3" fillId="0" borderId="4" xfId="0" applyNumberFormat="1" applyFont="1" applyBorder="1" applyAlignment="1">
      <alignment horizontal="center" wrapText="1"/>
    </xf>
    <xf numFmtId="164" fontId="5" fillId="0" borderId="4" xfId="0" applyNumberFormat="1" applyFont="1" applyBorder="1" applyAlignment="1">
      <alignment horizontal="center"/>
    </xf>
    <xf numFmtId="164" fontId="5" fillId="0" borderId="7" xfId="0" applyNumberFormat="1" applyFont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1" fontId="10" fillId="3" borderId="6" xfId="0" applyNumberFormat="1" applyFont="1" applyFill="1" applyBorder="1" applyAlignment="1">
      <alignment horizontal="center" vertical="center" wrapText="1"/>
    </xf>
    <xf numFmtId="165" fontId="10" fillId="3" borderId="6" xfId="3" applyNumberFormat="1" applyFont="1" applyFill="1" applyBorder="1" applyAlignment="1">
      <alignment horizontal="center" vertical="center" wrapText="1"/>
    </xf>
    <xf numFmtId="164" fontId="10" fillId="3" borderId="6" xfId="3" applyNumberFormat="1" applyFont="1" applyFill="1" applyBorder="1" applyAlignment="1">
      <alignment horizontal="center" vertical="center" wrapText="1"/>
    </xf>
    <xf numFmtId="164" fontId="10" fillId="3" borderId="6" xfId="0" applyNumberFormat="1" applyFont="1" applyFill="1" applyBorder="1" applyAlignment="1">
      <alignment horizontal="center" vertical="center" wrapText="1"/>
    </xf>
    <xf numFmtId="165" fontId="4" fillId="0" borderId="4" xfId="2" applyNumberFormat="1" applyFont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/>
    </xf>
    <xf numFmtId="165" fontId="4" fillId="0" borderId="4" xfId="3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65" fontId="4" fillId="0" borderId="7" xfId="3" applyNumberFormat="1" applyFont="1" applyBorder="1" applyAlignment="1">
      <alignment horizontal="center" vertical="center"/>
    </xf>
    <xf numFmtId="164" fontId="4" fillId="0" borderId="7" xfId="3" applyNumberFormat="1" applyFont="1" applyBorder="1" applyAlignment="1">
      <alignment horizontal="center" vertical="center"/>
    </xf>
    <xf numFmtId="0" fontId="5" fillId="0" borderId="0" xfId="0" applyFont="1"/>
    <xf numFmtId="0" fontId="7" fillId="3" borderId="4" xfId="0" applyFont="1" applyFill="1" applyBorder="1" applyAlignment="1">
      <alignment horizontal="center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164" fontId="7" fillId="3" borderId="4" xfId="3" applyNumberFormat="1" applyFont="1" applyFill="1" applyBorder="1" applyAlignment="1">
      <alignment horizontal="center" vertical="center" wrapText="1"/>
    </xf>
    <xf numFmtId="164" fontId="7" fillId="3" borderId="4" xfId="0" applyNumberFormat="1" applyFont="1" applyFill="1" applyBorder="1" applyAlignment="1">
      <alignment horizontal="center" vertical="center" wrapText="1"/>
    </xf>
    <xf numFmtId="9" fontId="7" fillId="3" borderId="4" xfId="0" applyNumberFormat="1" applyFont="1" applyFill="1" applyBorder="1" applyAlignment="1">
      <alignment horizontal="center" vertical="center" wrapText="1"/>
    </xf>
    <xf numFmtId="9" fontId="5" fillId="0" borderId="4" xfId="1" applyFont="1" applyBorder="1" applyAlignment="1">
      <alignment horizontal="center" vertical="center"/>
    </xf>
    <xf numFmtId="164" fontId="7" fillId="0" borderId="4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4" fontId="5" fillId="0" borderId="0" xfId="3" applyNumberFormat="1" applyFont="1" applyBorder="1" applyAlignment="1">
      <alignment horizontal="center" vertical="center"/>
    </xf>
    <xf numFmtId="164" fontId="5" fillId="0" borderId="7" xfId="3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9" fontId="5" fillId="0" borderId="0" xfId="1" applyFont="1" applyBorder="1" applyAlignment="1">
      <alignment horizontal="center" vertical="center"/>
    </xf>
    <xf numFmtId="164" fontId="6" fillId="4" borderId="11" xfId="0" applyNumberFormat="1" applyFont="1" applyFill="1" applyBorder="1"/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64" fontId="5" fillId="0" borderId="14" xfId="3" applyNumberFormat="1" applyFon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64" fontId="0" fillId="0" borderId="0" xfId="0" applyNumberFormat="1"/>
    <xf numFmtId="2" fontId="4" fillId="3" borderId="4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5" borderId="0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left" vertical="center" wrapText="1"/>
    </xf>
    <xf numFmtId="0" fontId="8" fillId="3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left" vertical="center" wrapText="1"/>
    </xf>
    <xf numFmtId="0" fontId="0" fillId="0" borderId="0" xfId="0" applyNumberFormat="1"/>
    <xf numFmtId="0" fontId="10" fillId="3" borderId="6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7" fillId="3" borderId="4" xfId="0" applyNumberFormat="1" applyFont="1" applyFill="1" applyBorder="1" applyAlignment="1">
      <alignment horizontal="left" vertical="center" wrapText="1"/>
    </xf>
    <xf numFmtId="0" fontId="5" fillId="0" borderId="15" xfId="0" applyNumberFormat="1" applyFont="1" applyFill="1" applyBorder="1" applyAlignment="1">
      <alignment horizontal="left" vertical="center" wrapText="1"/>
    </xf>
    <xf numFmtId="0" fontId="3" fillId="5" borderId="15" xfId="0" applyNumberFormat="1" applyFont="1" applyFill="1" applyBorder="1" applyAlignment="1">
      <alignment horizontal="center" vertical="center" wrapText="1"/>
    </xf>
    <xf numFmtId="0" fontId="3" fillId="5" borderId="16" xfId="0" applyNumberFormat="1" applyFont="1" applyFill="1" applyBorder="1" applyAlignment="1">
      <alignment horizontal="center" vertical="center" wrapText="1"/>
    </xf>
    <xf numFmtId="0" fontId="0" fillId="0" borderId="16" xfId="0" applyBorder="1"/>
    <xf numFmtId="0" fontId="6" fillId="2" borderId="17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6" fillId="4" borderId="1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5" fillId="2" borderId="10" xfId="0" applyFont="1" applyFill="1" applyBorder="1" applyAlignment="1">
      <alignment horizontal="left"/>
    </xf>
  </cellXfs>
  <cellStyles count="4">
    <cellStyle name="Dziesiętny" xfId="2" builtinId="3"/>
    <cellStyle name="Normalny" xfId="0" builtinId="0"/>
    <cellStyle name="Procentowy" xfId="1" builtinId="5"/>
    <cellStyle name="Walutowy" xfId="3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3"/>
  <sheetViews>
    <sheetView tabSelected="1" view="pageLayout" topLeftCell="A85" zoomScaleNormal="115" workbookViewId="0">
      <selection activeCell="H78" sqref="H78"/>
    </sheetView>
  </sheetViews>
  <sheetFormatPr defaultRowHeight="14.25"/>
  <cols>
    <col min="2" max="2" width="7" customWidth="1"/>
    <col min="3" max="3" width="16.125" customWidth="1"/>
    <col min="4" max="4" width="34.875" style="64" customWidth="1"/>
    <col min="5" max="5" width="8.375" customWidth="1"/>
    <col min="6" max="7" width="8.875" customWidth="1"/>
    <col min="8" max="8" width="12.625" customWidth="1"/>
    <col min="9" max="9" width="14.5" customWidth="1"/>
    <col min="10" max="10" width="14.125" customWidth="1"/>
    <col min="11" max="11" width="8.125" customWidth="1"/>
    <col min="12" max="12" width="17" customWidth="1"/>
  </cols>
  <sheetData>
    <row r="1" spans="1:14" ht="15">
      <c r="B1" s="74" t="s">
        <v>122</v>
      </c>
      <c r="C1" s="74"/>
      <c r="D1" s="74"/>
      <c r="E1" s="74"/>
      <c r="F1" s="74"/>
      <c r="G1" s="74"/>
      <c r="H1" s="74"/>
      <c r="I1" s="74"/>
      <c r="J1" s="74"/>
      <c r="K1" s="74"/>
      <c r="L1" s="74"/>
    </row>
    <row r="2" spans="1:14" ht="15">
      <c r="B2" s="78" t="s">
        <v>37</v>
      </c>
      <c r="C2" s="78"/>
      <c r="D2" s="78"/>
      <c r="E2" s="78"/>
      <c r="F2" s="78"/>
      <c r="G2" s="78"/>
      <c r="H2" s="78"/>
      <c r="I2" s="78"/>
      <c r="J2" s="78"/>
      <c r="K2" s="78"/>
      <c r="L2" s="78"/>
      <c r="N2" s="8"/>
    </row>
    <row r="3" spans="1:14" ht="22.5">
      <c r="B3" s="14" t="s">
        <v>0</v>
      </c>
      <c r="C3" s="15" t="s">
        <v>55</v>
      </c>
      <c r="D3" s="62" t="s">
        <v>1</v>
      </c>
      <c r="E3" s="14" t="s">
        <v>2</v>
      </c>
      <c r="F3" s="16" t="s">
        <v>3</v>
      </c>
      <c r="G3" s="16" t="s">
        <v>56</v>
      </c>
      <c r="H3" s="17" t="s">
        <v>7</v>
      </c>
      <c r="I3" s="17" t="s">
        <v>4</v>
      </c>
      <c r="J3" s="18" t="s">
        <v>8</v>
      </c>
      <c r="K3" s="18" t="s">
        <v>9</v>
      </c>
      <c r="L3" s="18" t="s">
        <v>10</v>
      </c>
      <c r="N3" s="8"/>
    </row>
    <row r="4" spans="1:14" ht="50.25" customHeight="1">
      <c r="B4" s="1" t="s">
        <v>11</v>
      </c>
      <c r="C4" s="9" t="s">
        <v>57</v>
      </c>
      <c r="D4" s="63" t="s">
        <v>38</v>
      </c>
      <c r="E4" s="2" t="s">
        <v>5</v>
      </c>
      <c r="F4" s="2">
        <v>50</v>
      </c>
      <c r="G4" s="2"/>
      <c r="H4" s="10"/>
      <c r="I4" s="11">
        <f>H4*F4</f>
        <v>0</v>
      </c>
      <c r="J4" s="3">
        <f>H4*K4+H4</f>
        <v>0</v>
      </c>
      <c r="K4" s="4">
        <v>0.23</v>
      </c>
      <c r="L4" s="44">
        <f>J4*F4</f>
        <v>0</v>
      </c>
      <c r="N4" s="8"/>
    </row>
    <row r="5" spans="1:14" ht="54.75" customHeight="1" thickBot="1">
      <c r="B5" s="1" t="s">
        <v>13</v>
      </c>
      <c r="C5" s="9" t="s">
        <v>58</v>
      </c>
      <c r="D5" s="63" t="s">
        <v>39</v>
      </c>
      <c r="E5" s="2" t="s">
        <v>5</v>
      </c>
      <c r="F5" s="2">
        <v>30</v>
      </c>
      <c r="G5" s="2"/>
      <c r="H5" s="10"/>
      <c r="I5" s="11">
        <f>H5*F5</f>
        <v>0</v>
      </c>
      <c r="J5" s="3">
        <f>H5*K5+H5</f>
        <v>0</v>
      </c>
      <c r="K5" s="4">
        <v>0.23</v>
      </c>
      <c r="L5" s="44">
        <f>J5*F5</f>
        <v>0</v>
      </c>
      <c r="N5" s="56"/>
    </row>
    <row r="6" spans="1:14" ht="15.75" thickBot="1">
      <c r="E6" s="79" t="s">
        <v>6</v>
      </c>
      <c r="F6" s="79"/>
      <c r="G6" s="79"/>
      <c r="H6" s="79"/>
      <c r="I6" s="6">
        <f>SUM(I4:I5)</f>
        <v>0</v>
      </c>
      <c r="K6" s="7"/>
      <c r="L6" s="6">
        <f>SUM(L4:L5)</f>
        <v>0</v>
      </c>
      <c r="N6" s="8"/>
    </row>
    <row r="7" spans="1:14" ht="15">
      <c r="H7" s="12"/>
      <c r="K7" s="7"/>
      <c r="N7" s="8"/>
    </row>
    <row r="8" spans="1:14" ht="15">
      <c r="B8" s="78" t="s">
        <v>96</v>
      </c>
      <c r="C8" s="78"/>
      <c r="D8" s="78"/>
      <c r="E8" s="78"/>
      <c r="F8" s="78"/>
      <c r="G8" s="78"/>
      <c r="H8" s="78"/>
      <c r="I8" s="78"/>
      <c r="J8" s="78"/>
      <c r="K8" s="78"/>
      <c r="L8" s="78"/>
      <c r="N8" s="8"/>
    </row>
    <row r="9" spans="1:14" ht="22.5">
      <c r="B9" s="14" t="s">
        <v>0</v>
      </c>
      <c r="C9" s="15" t="s">
        <v>55</v>
      </c>
      <c r="D9" s="62" t="s">
        <v>1</v>
      </c>
      <c r="E9" s="14" t="s">
        <v>2</v>
      </c>
      <c r="F9" s="16" t="s">
        <v>3</v>
      </c>
      <c r="G9" s="16" t="s">
        <v>56</v>
      </c>
      <c r="H9" s="17" t="s">
        <v>7</v>
      </c>
      <c r="I9" s="17" t="s">
        <v>4</v>
      </c>
      <c r="J9" s="18" t="s">
        <v>8</v>
      </c>
      <c r="K9" s="18" t="s">
        <v>9</v>
      </c>
      <c r="L9" s="18" t="s">
        <v>10</v>
      </c>
      <c r="N9" s="8"/>
    </row>
    <row r="10" spans="1:14" ht="132.75" customHeight="1">
      <c r="A10" s="73"/>
      <c r="B10" s="19" t="s">
        <v>11</v>
      </c>
      <c r="C10" s="20" t="s">
        <v>102</v>
      </c>
      <c r="D10" s="61" t="s">
        <v>97</v>
      </c>
      <c r="E10" s="20" t="s">
        <v>5</v>
      </c>
      <c r="F10" s="55">
        <v>20</v>
      </c>
      <c r="G10" s="55"/>
      <c r="H10" s="23"/>
      <c r="I10" s="21">
        <f t="shared" ref="I10:I14" si="0">H10*F10</f>
        <v>0</v>
      </c>
      <c r="J10" s="5">
        <f t="shared" ref="J10:J14" si="1">H10*K10+H10</f>
        <v>0</v>
      </c>
      <c r="K10" s="22">
        <v>0.08</v>
      </c>
      <c r="L10" s="5">
        <f t="shared" ref="L10:L14" si="2">J10*F10</f>
        <v>0</v>
      </c>
      <c r="N10" s="8"/>
    </row>
    <row r="11" spans="1:14" ht="122.25" customHeight="1">
      <c r="A11" s="71"/>
      <c r="B11" s="19" t="s">
        <v>13</v>
      </c>
      <c r="C11" s="20" t="s">
        <v>103</v>
      </c>
      <c r="D11" s="61" t="s">
        <v>98</v>
      </c>
      <c r="E11" s="20" t="s">
        <v>5</v>
      </c>
      <c r="F11" s="55">
        <v>20</v>
      </c>
      <c r="G11" s="55"/>
      <c r="H11" s="23"/>
      <c r="I11" s="21">
        <f>H11*F11</f>
        <v>0</v>
      </c>
      <c r="J11" s="5">
        <f>H11*K11+H11</f>
        <v>0</v>
      </c>
      <c r="K11" s="22">
        <v>0.08</v>
      </c>
      <c r="L11" s="5">
        <f t="shared" si="2"/>
        <v>0</v>
      </c>
      <c r="N11" s="8"/>
    </row>
    <row r="12" spans="1:14" ht="122.25" customHeight="1">
      <c r="A12" s="72"/>
      <c r="B12" s="19" t="s">
        <v>14</v>
      </c>
      <c r="C12" s="20" t="s">
        <v>104</v>
      </c>
      <c r="D12" s="61" t="s">
        <v>99</v>
      </c>
      <c r="E12" s="20"/>
      <c r="F12" s="55">
        <v>20</v>
      </c>
      <c r="G12" s="55"/>
      <c r="H12" s="23"/>
      <c r="I12" s="21">
        <f t="shared" ref="I12:I13" si="3">H12*F12</f>
        <v>0</v>
      </c>
      <c r="J12" s="5">
        <f>H12*K12+H12</f>
        <v>0</v>
      </c>
      <c r="K12" s="22">
        <v>0.08</v>
      </c>
      <c r="L12" s="5">
        <f t="shared" si="2"/>
        <v>0</v>
      </c>
      <c r="N12" s="59"/>
    </row>
    <row r="13" spans="1:14" ht="122.25" customHeight="1">
      <c r="A13" s="60"/>
      <c r="B13" s="19" t="s">
        <v>15</v>
      </c>
      <c r="C13" s="20" t="s">
        <v>105</v>
      </c>
      <c r="D13" s="61" t="s">
        <v>101</v>
      </c>
      <c r="E13" s="20"/>
      <c r="F13" s="55">
        <v>20</v>
      </c>
      <c r="G13" s="55"/>
      <c r="H13" s="23"/>
      <c r="I13" s="21">
        <f t="shared" si="3"/>
        <v>0</v>
      </c>
      <c r="J13" s="5">
        <f>H13*K13+H13</f>
        <v>0</v>
      </c>
      <c r="K13" s="22">
        <v>0.08</v>
      </c>
      <c r="L13" s="5">
        <f t="shared" si="2"/>
        <v>0</v>
      </c>
      <c r="N13" s="59"/>
    </row>
    <row r="14" spans="1:14" ht="117.75" customHeight="1" thickBot="1">
      <c r="B14" s="19" t="s">
        <v>16</v>
      </c>
      <c r="C14" s="20" t="s">
        <v>106</v>
      </c>
      <c r="D14" s="61" t="s">
        <v>100</v>
      </c>
      <c r="E14" s="20" t="s">
        <v>5</v>
      </c>
      <c r="F14" s="55">
        <v>20</v>
      </c>
      <c r="G14" s="55"/>
      <c r="H14" s="23"/>
      <c r="I14" s="21">
        <f t="shared" si="0"/>
        <v>0</v>
      </c>
      <c r="J14" s="5">
        <f t="shared" si="1"/>
        <v>0</v>
      </c>
      <c r="K14" s="22">
        <v>0.08</v>
      </c>
      <c r="L14" s="5">
        <f t="shared" si="2"/>
        <v>0</v>
      </c>
      <c r="N14" s="8"/>
    </row>
    <row r="15" spans="1:14" ht="15.75" thickBot="1">
      <c r="E15" s="79" t="s">
        <v>6</v>
      </c>
      <c r="F15" s="79"/>
      <c r="G15" s="79"/>
      <c r="H15" s="79"/>
      <c r="I15" s="6">
        <f>SUM(I10:I14)</f>
        <v>0</v>
      </c>
      <c r="K15" s="7"/>
      <c r="L15" s="6">
        <f>SUM(L10:L14)</f>
        <v>0</v>
      </c>
      <c r="N15" s="8"/>
    </row>
    <row r="16" spans="1:14" ht="15" thickBot="1"/>
    <row r="17" spans="2:14" ht="15.75" thickBot="1">
      <c r="B17" s="84" t="s">
        <v>40</v>
      </c>
      <c r="C17" s="85"/>
      <c r="D17" s="85"/>
      <c r="E17" s="85"/>
      <c r="F17" s="85"/>
      <c r="G17" s="85"/>
      <c r="H17" s="85"/>
      <c r="I17" s="85"/>
      <c r="J17" s="85"/>
      <c r="K17" s="85"/>
      <c r="L17" s="86"/>
      <c r="N17" s="8"/>
    </row>
    <row r="18" spans="2:14" ht="36">
      <c r="B18" s="25" t="s">
        <v>0</v>
      </c>
      <c r="C18" s="15" t="s">
        <v>55</v>
      </c>
      <c r="D18" s="65" t="s">
        <v>1</v>
      </c>
      <c r="E18" s="25" t="s">
        <v>2</v>
      </c>
      <c r="F18" s="26" t="s">
        <v>3</v>
      </c>
      <c r="G18" s="16" t="s">
        <v>56</v>
      </c>
      <c r="H18" s="27" t="s">
        <v>23</v>
      </c>
      <c r="I18" s="28" t="s">
        <v>24</v>
      </c>
      <c r="J18" s="29" t="s">
        <v>25</v>
      </c>
      <c r="K18" s="29" t="s">
        <v>9</v>
      </c>
      <c r="L18" s="29" t="s">
        <v>10</v>
      </c>
      <c r="N18" s="8"/>
    </row>
    <row r="19" spans="2:14" ht="30.75" customHeight="1">
      <c r="B19" s="1" t="s">
        <v>13</v>
      </c>
      <c r="C19" s="2" t="s">
        <v>78</v>
      </c>
      <c r="D19" s="63" t="s">
        <v>79</v>
      </c>
      <c r="E19" s="1" t="s">
        <v>22</v>
      </c>
      <c r="F19" s="13">
        <v>100</v>
      </c>
      <c r="G19" s="13"/>
      <c r="H19" s="30"/>
      <c r="I19" s="11">
        <f t="shared" ref="I19:I26" si="4">F19*H19</f>
        <v>0</v>
      </c>
      <c r="J19" s="3">
        <f t="shared" ref="J19:J26" si="5">H19*K19+H19</f>
        <v>0</v>
      </c>
      <c r="K19" s="31">
        <v>0.08</v>
      </c>
      <c r="L19" s="5">
        <f t="shared" ref="L19:L26" si="6">F19*J19</f>
        <v>0</v>
      </c>
      <c r="N19" s="8"/>
    </row>
    <row r="20" spans="2:14" ht="42" customHeight="1">
      <c r="B20" s="1" t="s">
        <v>17</v>
      </c>
      <c r="C20" s="2" t="s">
        <v>80</v>
      </c>
      <c r="D20" s="63" t="s">
        <v>81</v>
      </c>
      <c r="E20" s="1" t="s">
        <v>22</v>
      </c>
      <c r="F20" s="13">
        <v>2</v>
      </c>
      <c r="G20" s="13"/>
      <c r="H20" s="30"/>
      <c r="I20" s="11">
        <f t="shared" si="4"/>
        <v>0</v>
      </c>
      <c r="J20" s="3">
        <f t="shared" si="5"/>
        <v>0</v>
      </c>
      <c r="K20" s="31">
        <v>0.08</v>
      </c>
      <c r="L20" s="5">
        <f t="shared" si="6"/>
        <v>0</v>
      </c>
      <c r="N20" s="8"/>
    </row>
    <row r="21" spans="2:14" ht="46.5" customHeight="1">
      <c r="B21" s="1" t="s">
        <v>18</v>
      </c>
      <c r="C21" s="2" t="s">
        <v>82</v>
      </c>
      <c r="D21" s="63" t="s">
        <v>83</v>
      </c>
      <c r="E21" s="1" t="s">
        <v>22</v>
      </c>
      <c r="F21" s="13">
        <v>2</v>
      </c>
      <c r="G21" s="13"/>
      <c r="H21" s="30"/>
      <c r="I21" s="11">
        <f t="shared" si="4"/>
        <v>0</v>
      </c>
      <c r="J21" s="3">
        <f t="shared" si="5"/>
        <v>0</v>
      </c>
      <c r="K21" s="31">
        <v>0.08</v>
      </c>
      <c r="L21" s="5">
        <f t="shared" si="6"/>
        <v>0</v>
      </c>
      <c r="N21" s="8"/>
    </row>
    <row r="22" spans="2:14" ht="30.75" customHeight="1">
      <c r="B22" s="1" t="s">
        <v>19</v>
      </c>
      <c r="C22" s="2" t="s">
        <v>84</v>
      </c>
      <c r="D22" s="63" t="s">
        <v>85</v>
      </c>
      <c r="E22" s="1" t="s">
        <v>5</v>
      </c>
      <c r="F22" s="13">
        <v>10</v>
      </c>
      <c r="G22" s="13"/>
      <c r="H22" s="30"/>
      <c r="I22" s="11">
        <f t="shared" si="4"/>
        <v>0</v>
      </c>
      <c r="J22" s="3">
        <f t="shared" si="5"/>
        <v>0</v>
      </c>
      <c r="K22" s="31">
        <v>0.08</v>
      </c>
      <c r="L22" s="5">
        <f t="shared" si="6"/>
        <v>0</v>
      </c>
      <c r="N22" s="8"/>
    </row>
    <row r="23" spans="2:14" ht="30.75" customHeight="1">
      <c r="B23" s="1" t="s">
        <v>20</v>
      </c>
      <c r="C23" s="2" t="s">
        <v>87</v>
      </c>
      <c r="D23" s="63" t="s">
        <v>86</v>
      </c>
      <c r="E23" s="1" t="s">
        <v>5</v>
      </c>
      <c r="F23" s="13">
        <v>20</v>
      </c>
      <c r="G23" s="13"/>
      <c r="H23" s="30"/>
      <c r="I23" s="11">
        <f t="shared" si="4"/>
        <v>0</v>
      </c>
      <c r="J23" s="3">
        <f t="shared" si="5"/>
        <v>0</v>
      </c>
      <c r="K23" s="31">
        <v>0.08</v>
      </c>
      <c r="L23" s="5">
        <f t="shared" si="6"/>
        <v>0</v>
      </c>
      <c r="N23" s="8"/>
    </row>
    <row r="24" spans="2:14" ht="30.75" customHeight="1">
      <c r="B24" s="1" t="s">
        <v>21</v>
      </c>
      <c r="C24" s="2" t="s">
        <v>88</v>
      </c>
      <c r="D24" s="63" t="s">
        <v>36</v>
      </c>
      <c r="E24" s="1" t="s">
        <v>5</v>
      </c>
      <c r="F24" s="13">
        <v>20</v>
      </c>
      <c r="G24" s="13"/>
      <c r="H24" s="30"/>
      <c r="I24" s="11">
        <f t="shared" si="4"/>
        <v>0</v>
      </c>
      <c r="J24" s="3">
        <f t="shared" si="5"/>
        <v>0</v>
      </c>
      <c r="K24" s="31">
        <v>0.08</v>
      </c>
      <c r="L24" s="5">
        <f t="shared" si="6"/>
        <v>0</v>
      </c>
      <c r="N24" s="8"/>
    </row>
    <row r="25" spans="2:14" ht="34.5" customHeight="1">
      <c r="B25" s="1" t="s">
        <v>26</v>
      </c>
      <c r="C25" s="2" t="s">
        <v>89</v>
      </c>
      <c r="D25" s="63" t="s">
        <v>90</v>
      </c>
      <c r="E25" s="1" t="s">
        <v>22</v>
      </c>
      <c r="F25" s="13">
        <v>5</v>
      </c>
      <c r="G25" s="13"/>
      <c r="H25" s="32"/>
      <c r="I25" s="11">
        <f t="shared" si="4"/>
        <v>0</v>
      </c>
      <c r="J25" s="3">
        <f t="shared" si="5"/>
        <v>0</v>
      </c>
      <c r="K25" s="31">
        <v>0.08</v>
      </c>
      <c r="L25" s="5">
        <f t="shared" si="6"/>
        <v>0</v>
      </c>
      <c r="N25" s="8"/>
    </row>
    <row r="26" spans="2:14" ht="43.5" customHeight="1" thickBot="1">
      <c r="B26" s="1" t="s">
        <v>27</v>
      </c>
      <c r="C26" s="2" t="s">
        <v>91</v>
      </c>
      <c r="D26" s="63" t="s">
        <v>92</v>
      </c>
      <c r="E26" s="33" t="s">
        <v>22</v>
      </c>
      <c r="F26" s="34">
        <v>150</v>
      </c>
      <c r="G26" s="34"/>
      <c r="H26" s="35"/>
      <c r="I26" s="36">
        <f t="shared" si="4"/>
        <v>0</v>
      </c>
      <c r="J26" s="3">
        <f t="shared" si="5"/>
        <v>0</v>
      </c>
      <c r="K26" s="31">
        <v>0.08</v>
      </c>
      <c r="L26" s="24">
        <f t="shared" si="6"/>
        <v>0</v>
      </c>
      <c r="N26" s="8"/>
    </row>
    <row r="27" spans="2:14" ht="15.75" thickBot="1">
      <c r="E27" s="79" t="s">
        <v>6</v>
      </c>
      <c r="F27" s="79"/>
      <c r="G27" s="79"/>
      <c r="H27" s="79"/>
      <c r="I27" s="6">
        <f>SUM(I19:I26)</f>
        <v>0</v>
      </c>
      <c r="K27" s="7"/>
      <c r="L27" s="6">
        <f>SUM(L19:L26)</f>
        <v>0</v>
      </c>
      <c r="N27" s="8"/>
    </row>
    <row r="34" spans="2:12" ht="14.25" customHeight="1">
      <c r="B34" s="75" t="s">
        <v>41</v>
      </c>
      <c r="C34" s="76"/>
      <c r="D34" s="76"/>
      <c r="E34" s="76"/>
      <c r="F34" s="76"/>
      <c r="G34" s="76"/>
      <c r="H34" s="76"/>
      <c r="I34" s="76"/>
      <c r="J34" s="76"/>
      <c r="K34" s="76"/>
      <c r="L34" s="77"/>
    </row>
    <row r="35" spans="2:12" ht="38.25">
      <c r="B35" s="38" t="s">
        <v>0</v>
      </c>
      <c r="C35" s="15" t="s">
        <v>55</v>
      </c>
      <c r="D35" s="66" t="s">
        <v>1</v>
      </c>
      <c r="E35" s="38" t="s">
        <v>2</v>
      </c>
      <c r="F35" s="39" t="s">
        <v>3</v>
      </c>
      <c r="G35" s="16" t="s">
        <v>56</v>
      </c>
      <c r="H35" s="40" t="s">
        <v>28</v>
      </c>
      <c r="I35" s="40" t="s">
        <v>29</v>
      </c>
      <c r="J35" s="41" t="s">
        <v>30</v>
      </c>
      <c r="K35" s="42" t="s">
        <v>31</v>
      </c>
      <c r="L35" s="41" t="s">
        <v>32</v>
      </c>
    </row>
    <row r="36" spans="2:12" ht="38.25" customHeight="1">
      <c r="B36" s="2">
        <v>1</v>
      </c>
      <c r="C36" s="2" t="s">
        <v>59</v>
      </c>
      <c r="D36" s="63" t="s">
        <v>60</v>
      </c>
      <c r="E36" s="2" t="s">
        <v>33</v>
      </c>
      <c r="F36" s="2">
        <v>4</v>
      </c>
      <c r="G36" s="2"/>
      <c r="H36" s="10"/>
      <c r="I36" s="10">
        <f>F36*H36</f>
        <v>0</v>
      </c>
      <c r="J36" s="5">
        <f>H36*K36+H36</f>
        <v>0</v>
      </c>
      <c r="K36" s="43">
        <v>0.08</v>
      </c>
      <c r="L36" s="5">
        <f>F36*J36</f>
        <v>0</v>
      </c>
    </row>
    <row r="37" spans="2:12" ht="40.5" customHeight="1">
      <c r="B37" s="2">
        <v>2</v>
      </c>
      <c r="C37" s="2">
        <v>5601100</v>
      </c>
      <c r="D37" s="63" t="s">
        <v>61</v>
      </c>
      <c r="E37" s="2" t="s">
        <v>33</v>
      </c>
      <c r="F37" s="2">
        <v>6</v>
      </c>
      <c r="G37" s="2"/>
      <c r="H37" s="10"/>
      <c r="I37" s="10">
        <f>F37*H37</f>
        <v>0</v>
      </c>
      <c r="J37" s="5">
        <f>H37*K37+H37</f>
        <v>0</v>
      </c>
      <c r="K37" s="43">
        <v>0.08</v>
      </c>
      <c r="L37" s="5">
        <f>F37*J37</f>
        <v>0</v>
      </c>
    </row>
    <row r="38" spans="2:12" ht="41.25" customHeight="1">
      <c r="B38" s="2">
        <v>3</v>
      </c>
      <c r="C38" s="2">
        <v>5601300</v>
      </c>
      <c r="D38" s="63" t="s">
        <v>62</v>
      </c>
      <c r="E38" s="2" t="s">
        <v>33</v>
      </c>
      <c r="F38" s="2">
        <v>4</v>
      </c>
      <c r="G38" s="2"/>
      <c r="H38" s="10"/>
      <c r="I38" s="10">
        <f>F38*H38</f>
        <v>0</v>
      </c>
      <c r="J38" s="5">
        <f>H38*K38+H38</f>
        <v>0</v>
      </c>
      <c r="K38" s="43">
        <v>0.08</v>
      </c>
      <c r="L38" s="5">
        <f>F38*J38</f>
        <v>0</v>
      </c>
    </row>
    <row r="39" spans="2:12" ht="34.5" hidden="1" customHeight="1">
      <c r="B39" s="51"/>
      <c r="C39" s="52"/>
      <c r="D39" s="67"/>
      <c r="E39" s="52"/>
      <c r="F39" s="52"/>
      <c r="G39" s="52"/>
      <c r="H39" s="53"/>
      <c r="I39" s="47"/>
      <c r="J39" s="5">
        <f t="shared" ref="J39" si="7">H39*K39+H39</f>
        <v>0</v>
      </c>
      <c r="K39" s="43">
        <v>0.08</v>
      </c>
      <c r="L39" s="5">
        <f t="shared" ref="L39" si="8">F39*J39</f>
        <v>0</v>
      </c>
    </row>
    <row r="40" spans="2:12" ht="15.75" thickBot="1">
      <c r="E40" s="83" t="s">
        <v>6</v>
      </c>
      <c r="F40" s="83"/>
      <c r="G40" s="83"/>
      <c r="H40" s="83"/>
      <c r="I40" s="50">
        <f>SUM(I36:I38)</f>
        <v>0</v>
      </c>
      <c r="K40" s="7"/>
      <c r="L40" s="50">
        <f>SUM(L36:L38)</f>
        <v>0</v>
      </c>
    </row>
    <row r="41" spans="2:12" ht="16.5" customHeight="1">
      <c r="B41" s="45"/>
      <c r="C41" s="45"/>
      <c r="D41" s="68"/>
      <c r="E41" s="45"/>
      <c r="F41" s="45"/>
      <c r="G41" s="45"/>
      <c r="H41" s="46"/>
      <c r="I41" s="46"/>
      <c r="J41" s="48"/>
      <c r="K41" s="49"/>
      <c r="L41" s="48"/>
    </row>
    <row r="42" spans="2:12">
      <c r="B42" s="80" t="s">
        <v>42</v>
      </c>
      <c r="C42" s="81"/>
      <c r="D42" s="81"/>
      <c r="E42" s="81"/>
      <c r="F42" s="81"/>
      <c r="G42" s="81"/>
      <c r="H42" s="81"/>
      <c r="I42" s="81"/>
      <c r="J42" s="81"/>
      <c r="K42" s="81"/>
      <c r="L42" s="82"/>
    </row>
    <row r="43" spans="2:12" ht="38.25">
      <c r="B43" s="38" t="s">
        <v>0</v>
      </c>
      <c r="C43" s="58" t="s">
        <v>55</v>
      </c>
      <c r="D43" s="69" t="s">
        <v>1</v>
      </c>
      <c r="E43" s="38" t="s">
        <v>2</v>
      </c>
      <c r="F43" s="39" t="s">
        <v>3</v>
      </c>
      <c r="G43" s="16" t="s">
        <v>56</v>
      </c>
      <c r="H43" s="40" t="s">
        <v>28</v>
      </c>
      <c r="I43" s="40" t="s">
        <v>29</v>
      </c>
      <c r="J43" s="41" t="s">
        <v>30</v>
      </c>
      <c r="K43" s="42" t="s">
        <v>31</v>
      </c>
      <c r="L43" s="41" t="s">
        <v>32</v>
      </c>
    </row>
    <row r="44" spans="2:12" ht="52.5" customHeight="1">
      <c r="B44" s="2">
        <v>1</v>
      </c>
      <c r="C44" s="2" t="s">
        <v>63</v>
      </c>
      <c r="D44" s="63" t="s">
        <v>64</v>
      </c>
      <c r="E44" s="2" t="s">
        <v>22</v>
      </c>
      <c r="F44" s="2">
        <v>200</v>
      </c>
      <c r="G44" s="2"/>
      <c r="H44" s="10"/>
      <c r="I44" s="10">
        <f>F44*H44</f>
        <v>0</v>
      </c>
      <c r="J44" s="5">
        <f>H44*K44+H44</f>
        <v>0</v>
      </c>
      <c r="K44" s="43">
        <v>0.08</v>
      </c>
      <c r="L44" s="5">
        <f>F44*J44</f>
        <v>0</v>
      </c>
    </row>
    <row r="45" spans="2:12" ht="40.5" customHeight="1">
      <c r="B45" s="2">
        <v>2</v>
      </c>
      <c r="C45" s="2" t="s">
        <v>121</v>
      </c>
      <c r="D45" s="63" t="s">
        <v>65</v>
      </c>
      <c r="E45" s="2" t="s">
        <v>5</v>
      </c>
      <c r="F45" s="2">
        <v>9</v>
      </c>
      <c r="G45" s="2"/>
      <c r="H45" s="10"/>
      <c r="I45" s="10">
        <f>F45*H45</f>
        <v>0</v>
      </c>
      <c r="J45" s="5">
        <f>H45*K45+H45</f>
        <v>0</v>
      </c>
      <c r="K45" s="43">
        <v>0.08</v>
      </c>
      <c r="L45" s="5">
        <f>F45*J45</f>
        <v>0</v>
      </c>
    </row>
    <row r="46" spans="2:12" ht="15.75" thickBot="1">
      <c r="E46" s="83" t="s">
        <v>6</v>
      </c>
      <c r="F46" s="83"/>
      <c r="G46" s="83"/>
      <c r="H46" s="83"/>
      <c r="I46" s="50">
        <f>SUM(I44:I45)</f>
        <v>0</v>
      </c>
      <c r="K46" s="7"/>
      <c r="L46" s="50">
        <f>SUM(L44:L45)</f>
        <v>0</v>
      </c>
    </row>
    <row r="48" spans="2:12">
      <c r="B48" s="80" t="s">
        <v>43</v>
      </c>
      <c r="C48" s="81"/>
      <c r="D48" s="81"/>
      <c r="E48" s="81"/>
      <c r="F48" s="81"/>
      <c r="G48" s="81"/>
      <c r="H48" s="81"/>
      <c r="I48" s="81"/>
      <c r="J48" s="81"/>
      <c r="K48" s="81"/>
      <c r="L48" s="82"/>
    </row>
    <row r="49" spans="2:12" ht="38.25">
      <c r="B49" s="38" t="s">
        <v>0</v>
      </c>
      <c r="C49" s="15" t="s">
        <v>55</v>
      </c>
      <c r="D49" s="69" t="s">
        <v>1</v>
      </c>
      <c r="E49" s="38" t="s">
        <v>2</v>
      </c>
      <c r="F49" s="39" t="s">
        <v>3</v>
      </c>
      <c r="G49" s="16" t="s">
        <v>56</v>
      </c>
      <c r="H49" s="40" t="s">
        <v>28</v>
      </c>
      <c r="I49" s="40" t="s">
        <v>29</v>
      </c>
      <c r="J49" s="41" t="s">
        <v>30</v>
      </c>
      <c r="K49" s="42" t="s">
        <v>31</v>
      </c>
      <c r="L49" s="41" t="s">
        <v>32</v>
      </c>
    </row>
    <row r="50" spans="2:12" ht="52.5" customHeight="1">
      <c r="B50" s="2" t="s">
        <v>11</v>
      </c>
      <c r="C50" s="2">
        <v>301000</v>
      </c>
      <c r="D50" s="63" t="s">
        <v>49</v>
      </c>
      <c r="E50" s="2" t="s">
        <v>5</v>
      </c>
      <c r="F50" s="2">
        <v>2</v>
      </c>
      <c r="G50" s="2"/>
      <c r="H50" s="10"/>
      <c r="I50" s="10">
        <f>F50*H50</f>
        <v>0</v>
      </c>
      <c r="J50" s="5">
        <f>H50*K50+H50</f>
        <v>0</v>
      </c>
      <c r="K50" s="43">
        <v>0.08</v>
      </c>
      <c r="L50" s="5">
        <f>F50*J50</f>
        <v>0</v>
      </c>
    </row>
    <row r="51" spans="2:12" ht="68.25" customHeight="1">
      <c r="B51" s="2" t="s">
        <v>13</v>
      </c>
      <c r="C51" s="2">
        <v>302010</v>
      </c>
      <c r="D51" s="63" t="s">
        <v>51</v>
      </c>
      <c r="E51" s="2" t="s">
        <v>5</v>
      </c>
      <c r="F51" s="2">
        <v>2</v>
      </c>
      <c r="G51" s="2"/>
      <c r="H51" s="10"/>
      <c r="I51" s="10">
        <f>F51*H51</f>
        <v>0</v>
      </c>
      <c r="J51" s="5">
        <f>H51*K51+H51</f>
        <v>0</v>
      </c>
      <c r="K51" s="43">
        <v>0.08</v>
      </c>
      <c r="L51" s="5">
        <f>F51*J51</f>
        <v>0</v>
      </c>
    </row>
    <row r="52" spans="2:12" ht="68.25" customHeight="1">
      <c r="B52" s="2" t="s">
        <v>14</v>
      </c>
      <c r="C52" s="2">
        <v>303020</v>
      </c>
      <c r="D52" s="63" t="s">
        <v>52</v>
      </c>
      <c r="E52" s="2" t="s">
        <v>5</v>
      </c>
      <c r="F52" s="2">
        <v>2</v>
      </c>
      <c r="G52" s="2"/>
      <c r="H52" s="10"/>
      <c r="I52" s="10">
        <f>F52*H52</f>
        <v>0</v>
      </c>
      <c r="J52" s="5">
        <f>H52*K52+H52</f>
        <v>0</v>
      </c>
      <c r="K52" s="43">
        <v>0.08</v>
      </c>
      <c r="L52" s="5">
        <f>F52*J52</f>
        <v>0</v>
      </c>
    </row>
    <row r="53" spans="2:12" ht="70.5" customHeight="1">
      <c r="B53" s="2" t="s">
        <v>15</v>
      </c>
      <c r="C53" s="2">
        <v>302007</v>
      </c>
      <c r="D53" s="63" t="s">
        <v>53</v>
      </c>
      <c r="E53" s="2" t="s">
        <v>5</v>
      </c>
      <c r="F53" s="2">
        <v>2</v>
      </c>
      <c r="G53" s="2"/>
      <c r="H53" s="10"/>
      <c r="I53" s="10">
        <f>F53*H53</f>
        <v>0</v>
      </c>
      <c r="J53" s="5">
        <f>H53*K53+H53</f>
        <v>0</v>
      </c>
      <c r="K53" s="43">
        <v>0.08</v>
      </c>
      <c r="L53" s="5">
        <f>F53*J53</f>
        <v>0</v>
      </c>
    </row>
    <row r="54" spans="2:12" ht="74.25" customHeight="1">
      <c r="B54" s="2" t="s">
        <v>16</v>
      </c>
      <c r="C54" s="2">
        <v>3014030</v>
      </c>
      <c r="D54" s="63" t="s">
        <v>54</v>
      </c>
      <c r="E54" s="2" t="s">
        <v>5</v>
      </c>
      <c r="F54" s="2">
        <v>2</v>
      </c>
      <c r="G54" s="2"/>
      <c r="H54" s="10"/>
      <c r="I54" s="10">
        <f>F54*H54</f>
        <v>0</v>
      </c>
      <c r="J54" s="5">
        <f>H54*K54+H54</f>
        <v>0</v>
      </c>
      <c r="K54" s="43">
        <v>0.08</v>
      </c>
      <c r="L54" s="5">
        <f>F54*J54</f>
        <v>0</v>
      </c>
    </row>
    <row r="55" spans="2:12" ht="15.75" thickBot="1">
      <c r="D55" s="70" t="s">
        <v>50</v>
      </c>
      <c r="E55" s="83" t="s">
        <v>6</v>
      </c>
      <c r="F55" s="83"/>
      <c r="G55" s="83"/>
      <c r="H55" s="83"/>
      <c r="I55" s="50">
        <f>SUM(I50:I54)</f>
        <v>0</v>
      </c>
      <c r="K55" s="7"/>
      <c r="L55" s="50">
        <f>SUM(L50:L54)</f>
        <v>0</v>
      </c>
    </row>
    <row r="57" spans="2:12">
      <c r="B57" s="80" t="s">
        <v>93</v>
      </c>
      <c r="C57" s="81"/>
      <c r="D57" s="81"/>
      <c r="E57" s="81"/>
      <c r="F57" s="81"/>
      <c r="G57" s="81"/>
      <c r="H57" s="81"/>
      <c r="I57" s="81"/>
      <c r="J57" s="81"/>
      <c r="K57" s="81"/>
      <c r="L57" s="82"/>
    </row>
    <row r="58" spans="2:12" ht="38.25">
      <c r="B58" s="38" t="s">
        <v>0</v>
      </c>
      <c r="C58" s="15" t="s">
        <v>55</v>
      </c>
      <c r="D58" s="69" t="s">
        <v>1</v>
      </c>
      <c r="E58" s="38" t="s">
        <v>2</v>
      </c>
      <c r="F58" s="39" t="s">
        <v>3</v>
      </c>
      <c r="G58" s="16" t="s">
        <v>56</v>
      </c>
      <c r="H58" s="40" t="s">
        <v>28</v>
      </c>
      <c r="I58" s="40" t="s">
        <v>29</v>
      </c>
      <c r="J58" s="41" t="s">
        <v>30</v>
      </c>
      <c r="K58" s="42" t="s">
        <v>31</v>
      </c>
      <c r="L58" s="41" t="s">
        <v>32</v>
      </c>
    </row>
    <row r="59" spans="2:12" ht="81.75" customHeight="1">
      <c r="B59" s="2">
        <v>1</v>
      </c>
      <c r="C59" s="2" t="s">
        <v>94</v>
      </c>
      <c r="D59" s="63" t="s">
        <v>95</v>
      </c>
      <c r="E59" s="2" t="s">
        <v>22</v>
      </c>
      <c r="F59" s="2">
        <v>10</v>
      </c>
      <c r="G59" s="2"/>
      <c r="H59" s="54"/>
      <c r="I59" s="10">
        <f>F59*H59</f>
        <v>0</v>
      </c>
      <c r="J59" s="5">
        <f>H59*K59+H59</f>
        <v>0</v>
      </c>
      <c r="K59" s="43">
        <v>0.08</v>
      </c>
      <c r="L59" s="5">
        <f>F59*J59</f>
        <v>0</v>
      </c>
    </row>
    <row r="60" spans="2:12" ht="15.75" thickBot="1">
      <c r="E60" s="83" t="s">
        <v>6</v>
      </c>
      <c r="F60" s="83"/>
      <c r="G60" s="83"/>
      <c r="H60" s="83"/>
      <c r="I60" s="50">
        <f>SUM(I59:I59)</f>
        <v>0</v>
      </c>
      <c r="K60" s="7"/>
      <c r="L60" s="50">
        <f>SUM(L59:L59)</f>
        <v>0</v>
      </c>
    </row>
    <row r="62" spans="2:12">
      <c r="B62" s="80" t="s">
        <v>44</v>
      </c>
      <c r="C62" s="81"/>
      <c r="D62" s="81"/>
      <c r="E62" s="81"/>
      <c r="F62" s="81"/>
      <c r="G62" s="81"/>
      <c r="H62" s="81"/>
      <c r="I62" s="81"/>
      <c r="J62" s="81"/>
      <c r="K62" s="81"/>
      <c r="L62" s="82"/>
    </row>
    <row r="63" spans="2:12" ht="38.25">
      <c r="B63" s="38" t="s">
        <v>0</v>
      </c>
      <c r="C63" s="15" t="s">
        <v>55</v>
      </c>
      <c r="D63" s="69" t="s">
        <v>1</v>
      </c>
      <c r="E63" s="38" t="s">
        <v>2</v>
      </c>
      <c r="F63" s="39" t="s">
        <v>3</v>
      </c>
      <c r="G63" s="16" t="s">
        <v>56</v>
      </c>
      <c r="H63" s="40" t="s">
        <v>28</v>
      </c>
      <c r="I63" s="40" t="s">
        <v>29</v>
      </c>
      <c r="J63" s="41" t="s">
        <v>30</v>
      </c>
      <c r="K63" s="42" t="s">
        <v>31</v>
      </c>
      <c r="L63" s="41" t="s">
        <v>32</v>
      </c>
    </row>
    <row r="64" spans="2:12" ht="88.5" customHeight="1">
      <c r="B64" s="2" t="s">
        <v>11</v>
      </c>
      <c r="C64" s="2" t="s">
        <v>67</v>
      </c>
      <c r="D64" s="63" t="s">
        <v>66</v>
      </c>
      <c r="E64" s="2" t="s">
        <v>5</v>
      </c>
      <c r="F64" s="2">
        <v>60</v>
      </c>
      <c r="G64" s="2"/>
      <c r="H64" s="10"/>
      <c r="I64" s="10">
        <f t="shared" ref="I64:I69" si="9">F64*H64</f>
        <v>0</v>
      </c>
      <c r="J64" s="5">
        <f t="shared" ref="J64:J69" si="10">H64*K64+H64</f>
        <v>0</v>
      </c>
      <c r="K64" s="43">
        <v>0.08</v>
      </c>
      <c r="L64" s="5">
        <f t="shared" ref="L64:L69" si="11">F64*J64</f>
        <v>0</v>
      </c>
    </row>
    <row r="65" spans="2:12" ht="42" customHeight="1">
      <c r="B65" s="2" t="s">
        <v>13</v>
      </c>
      <c r="C65" s="2" t="s">
        <v>69</v>
      </c>
      <c r="D65" s="63" t="s">
        <v>68</v>
      </c>
      <c r="E65" s="2" t="s">
        <v>12</v>
      </c>
      <c r="F65" s="2">
        <v>400</v>
      </c>
      <c r="G65" s="2"/>
      <c r="H65" s="10"/>
      <c r="I65" s="10">
        <f t="shared" si="9"/>
        <v>0</v>
      </c>
      <c r="J65" s="5">
        <f t="shared" si="10"/>
        <v>0</v>
      </c>
      <c r="K65" s="43">
        <v>0.08</v>
      </c>
      <c r="L65" s="5">
        <f t="shared" si="11"/>
        <v>0</v>
      </c>
    </row>
    <row r="66" spans="2:12" ht="51.75" customHeight="1">
      <c r="B66" s="2" t="s">
        <v>14</v>
      </c>
      <c r="C66" s="2" t="s">
        <v>70</v>
      </c>
      <c r="D66" s="63" t="s">
        <v>71</v>
      </c>
      <c r="E66" s="2" t="s">
        <v>12</v>
      </c>
      <c r="F66" s="2">
        <v>400</v>
      </c>
      <c r="G66" s="2"/>
      <c r="H66" s="10"/>
      <c r="I66" s="10">
        <f t="shared" si="9"/>
        <v>0</v>
      </c>
      <c r="J66" s="5">
        <f t="shared" si="10"/>
        <v>0</v>
      </c>
      <c r="K66" s="43">
        <v>0.08</v>
      </c>
      <c r="L66" s="5">
        <f t="shared" si="11"/>
        <v>0</v>
      </c>
    </row>
    <row r="67" spans="2:12" ht="63" customHeight="1">
      <c r="B67" s="2" t="s">
        <v>15</v>
      </c>
      <c r="C67" s="2" t="s">
        <v>72</v>
      </c>
      <c r="D67" s="63" t="s">
        <v>34</v>
      </c>
      <c r="E67" s="2" t="s">
        <v>12</v>
      </c>
      <c r="F67" s="2">
        <v>200</v>
      </c>
      <c r="G67" s="2"/>
      <c r="H67" s="10"/>
      <c r="I67" s="10">
        <f t="shared" si="9"/>
        <v>0</v>
      </c>
      <c r="J67" s="5">
        <f t="shared" si="10"/>
        <v>0</v>
      </c>
      <c r="K67" s="43">
        <v>0.08</v>
      </c>
      <c r="L67" s="5">
        <f t="shared" si="11"/>
        <v>0</v>
      </c>
    </row>
    <row r="68" spans="2:12" ht="60.75" customHeight="1">
      <c r="B68" s="2" t="s">
        <v>16</v>
      </c>
      <c r="C68" s="2" t="s">
        <v>73</v>
      </c>
      <c r="D68" s="63" t="s">
        <v>74</v>
      </c>
      <c r="E68" s="2" t="s">
        <v>12</v>
      </c>
      <c r="F68" s="2">
        <v>60</v>
      </c>
      <c r="G68" s="2"/>
      <c r="H68" s="10"/>
      <c r="I68" s="10">
        <f t="shared" si="9"/>
        <v>0</v>
      </c>
      <c r="J68" s="5">
        <f t="shared" si="10"/>
        <v>0</v>
      </c>
      <c r="K68" s="43">
        <v>0.08</v>
      </c>
      <c r="L68" s="5">
        <f t="shared" si="11"/>
        <v>0</v>
      </c>
    </row>
    <row r="69" spans="2:12" ht="47.25" customHeight="1">
      <c r="B69" s="2" t="s">
        <v>17</v>
      </c>
      <c r="C69" s="2" t="s">
        <v>76</v>
      </c>
      <c r="D69" s="63" t="s">
        <v>75</v>
      </c>
      <c r="E69" s="2" t="s">
        <v>12</v>
      </c>
      <c r="F69" s="2">
        <v>60</v>
      </c>
      <c r="G69" s="2"/>
      <c r="H69" s="10"/>
      <c r="I69" s="10">
        <f t="shared" si="9"/>
        <v>0</v>
      </c>
      <c r="J69" s="5">
        <f t="shared" si="10"/>
        <v>0</v>
      </c>
      <c r="K69" s="43">
        <v>0.08</v>
      </c>
      <c r="L69" s="5">
        <f t="shared" si="11"/>
        <v>0</v>
      </c>
    </row>
    <row r="70" spans="2:12" ht="15.75" thickBot="1">
      <c r="D70" s="70"/>
      <c r="E70" s="83" t="s">
        <v>6</v>
      </c>
      <c r="F70" s="83"/>
      <c r="G70" s="83"/>
      <c r="H70" s="83"/>
      <c r="I70" s="50">
        <f>SUM(I64:I69)</f>
        <v>0</v>
      </c>
      <c r="K70" s="7"/>
      <c r="L70" s="50">
        <f>SUM(L64:L69)</f>
        <v>0</v>
      </c>
    </row>
    <row r="73" spans="2:12">
      <c r="B73" s="78" t="s">
        <v>45</v>
      </c>
      <c r="C73" s="78"/>
      <c r="D73" s="78"/>
      <c r="E73" s="78"/>
      <c r="F73" s="78"/>
      <c r="G73" s="78"/>
      <c r="H73" s="78"/>
      <c r="I73" s="78"/>
      <c r="J73" s="78"/>
      <c r="K73" s="78"/>
      <c r="L73" s="78"/>
    </row>
    <row r="74" spans="2:12" ht="22.5">
      <c r="B74" s="14" t="s">
        <v>0</v>
      </c>
      <c r="C74" s="15" t="s">
        <v>55</v>
      </c>
      <c r="D74" s="62" t="s">
        <v>1</v>
      </c>
      <c r="E74" s="14" t="s">
        <v>2</v>
      </c>
      <c r="F74" s="16" t="s">
        <v>3</v>
      </c>
      <c r="G74" s="16" t="s">
        <v>56</v>
      </c>
      <c r="H74" s="17" t="s">
        <v>7</v>
      </c>
      <c r="I74" s="17" t="s">
        <v>4</v>
      </c>
      <c r="J74" s="18" t="s">
        <v>8</v>
      </c>
      <c r="K74" s="18" t="s">
        <v>9</v>
      </c>
      <c r="L74" s="18" t="s">
        <v>10</v>
      </c>
    </row>
    <row r="75" spans="2:12" ht="41.25" customHeight="1">
      <c r="B75" s="1" t="s">
        <v>11</v>
      </c>
      <c r="C75" s="9"/>
      <c r="D75" s="63" t="s">
        <v>46</v>
      </c>
      <c r="E75" s="2" t="s">
        <v>12</v>
      </c>
      <c r="F75" s="2">
        <v>4</v>
      </c>
      <c r="G75" s="2"/>
      <c r="H75" s="10"/>
      <c r="I75" s="11">
        <f>H75*F75</f>
        <v>0</v>
      </c>
      <c r="J75" s="3">
        <f>H75*K75+H75</f>
        <v>0</v>
      </c>
      <c r="K75" s="4">
        <v>0.08</v>
      </c>
      <c r="L75" s="44">
        <f>J75*F75</f>
        <v>0</v>
      </c>
    </row>
    <row r="76" spans="2:12" ht="42" customHeight="1">
      <c r="B76" s="1" t="s">
        <v>13</v>
      </c>
      <c r="C76" s="9"/>
      <c r="D76" s="63" t="s">
        <v>47</v>
      </c>
      <c r="E76" s="2" t="s">
        <v>12</v>
      </c>
      <c r="F76" s="2">
        <v>4</v>
      </c>
      <c r="G76" s="2"/>
      <c r="H76" s="10"/>
      <c r="I76" s="11">
        <f>H76*F77</f>
        <v>0</v>
      </c>
      <c r="J76" s="3">
        <f>H76*K76+H76</f>
        <v>0</v>
      </c>
      <c r="K76" s="4">
        <v>0.08</v>
      </c>
      <c r="L76" s="44">
        <f>J76*F77</f>
        <v>0</v>
      </c>
    </row>
    <row r="77" spans="2:12" ht="42" customHeight="1">
      <c r="B77" s="1" t="s">
        <v>14</v>
      </c>
      <c r="C77" s="9"/>
      <c r="D77" s="63" t="s">
        <v>48</v>
      </c>
      <c r="E77" s="2" t="s">
        <v>12</v>
      </c>
      <c r="F77" s="2">
        <v>4</v>
      </c>
      <c r="G77" s="2"/>
      <c r="H77" s="10"/>
      <c r="I77" s="11">
        <f>H77*F78</f>
        <v>0</v>
      </c>
      <c r="J77" s="3">
        <f>H77*K77+H77</f>
        <v>0</v>
      </c>
      <c r="K77" s="4">
        <v>0.08</v>
      </c>
      <c r="L77" s="44">
        <f>J77*F78</f>
        <v>0</v>
      </c>
    </row>
    <row r="78" spans="2:12" ht="40.5" customHeight="1" thickBot="1">
      <c r="B78" s="1" t="s">
        <v>15</v>
      </c>
      <c r="C78" s="9"/>
      <c r="D78" s="63" t="s">
        <v>77</v>
      </c>
      <c r="E78" s="2" t="s">
        <v>12</v>
      </c>
      <c r="F78" s="2">
        <v>4</v>
      </c>
      <c r="G78" s="2"/>
      <c r="H78" s="10"/>
      <c r="I78" s="11">
        <f>H78*F78</f>
        <v>0</v>
      </c>
      <c r="J78" s="3">
        <f>H78*K78+H78</f>
        <v>0</v>
      </c>
      <c r="K78" s="4">
        <v>0.08</v>
      </c>
      <c r="L78" s="44">
        <f>J78*F78</f>
        <v>0</v>
      </c>
    </row>
    <row r="79" spans="2:12" ht="15.75" thickBot="1">
      <c r="D79" s="64" t="s">
        <v>35</v>
      </c>
      <c r="E79" s="79" t="s">
        <v>6</v>
      </c>
      <c r="F79" s="79"/>
      <c r="G79" s="79"/>
      <c r="H79" s="79"/>
      <c r="I79" s="6">
        <f>SUM(I75:I78)</f>
        <v>0</v>
      </c>
      <c r="K79" s="7"/>
      <c r="L79" s="6">
        <f>SUM(L75:L78)</f>
        <v>0</v>
      </c>
    </row>
    <row r="81" spans="2:12">
      <c r="B81" s="80" t="s">
        <v>107</v>
      </c>
      <c r="C81" s="81"/>
      <c r="D81" s="81"/>
      <c r="E81" s="81"/>
      <c r="F81" s="81"/>
      <c r="G81" s="81"/>
      <c r="H81" s="81"/>
      <c r="I81" s="81"/>
      <c r="J81" s="81"/>
      <c r="K81" s="81"/>
      <c r="L81" s="82"/>
    </row>
    <row r="82" spans="2:12" ht="38.25">
      <c r="B82" s="38" t="s">
        <v>0</v>
      </c>
      <c r="C82" s="58" t="s">
        <v>55</v>
      </c>
      <c r="D82" s="69" t="s">
        <v>1</v>
      </c>
      <c r="E82" s="38" t="s">
        <v>2</v>
      </c>
      <c r="F82" s="39" t="s">
        <v>3</v>
      </c>
      <c r="G82" s="16" t="s">
        <v>56</v>
      </c>
      <c r="H82" s="40" t="s">
        <v>28</v>
      </c>
      <c r="I82" s="40" t="s">
        <v>29</v>
      </c>
      <c r="J82" s="41" t="s">
        <v>30</v>
      </c>
      <c r="K82" s="42" t="s">
        <v>31</v>
      </c>
      <c r="L82" s="41" t="s">
        <v>32</v>
      </c>
    </row>
    <row r="83" spans="2:12" ht="69.75" customHeight="1">
      <c r="B83" s="2">
        <v>1</v>
      </c>
      <c r="C83" s="2" t="s">
        <v>108</v>
      </c>
      <c r="D83" s="63" t="s">
        <v>109</v>
      </c>
      <c r="E83" s="2" t="s">
        <v>22</v>
      </c>
      <c r="F83" s="2">
        <v>1</v>
      </c>
      <c r="G83" s="2"/>
      <c r="H83" s="10"/>
      <c r="I83" s="10">
        <f>F83*H83</f>
        <v>0</v>
      </c>
      <c r="J83" s="5">
        <f>H83*K83+H83</f>
        <v>0</v>
      </c>
      <c r="K83" s="43">
        <v>0.08</v>
      </c>
      <c r="L83" s="5">
        <f>F83*J83</f>
        <v>0</v>
      </c>
    </row>
    <row r="84" spans="2:12" ht="15.75" thickBot="1">
      <c r="E84" s="83" t="s">
        <v>6</v>
      </c>
      <c r="F84" s="83"/>
      <c r="G84" s="83"/>
      <c r="H84" s="83"/>
      <c r="I84" s="50">
        <f>SUM(I83:I83)</f>
        <v>0</v>
      </c>
      <c r="K84" s="7"/>
      <c r="L84" s="50">
        <f>SUM(L83:L83)</f>
        <v>0</v>
      </c>
    </row>
    <row r="85" spans="2:12">
      <c r="I85" s="57"/>
      <c r="L85" s="57"/>
    </row>
    <row r="86" spans="2:12">
      <c r="B86" s="75" t="s">
        <v>110</v>
      </c>
      <c r="C86" s="76"/>
      <c r="D86" s="76"/>
      <c r="E86" s="76"/>
      <c r="F86" s="76"/>
      <c r="G86" s="76"/>
      <c r="H86" s="76"/>
      <c r="I86" s="76"/>
      <c r="J86" s="76"/>
      <c r="K86" s="76"/>
      <c r="L86" s="77"/>
    </row>
    <row r="87" spans="2:12" ht="38.25">
      <c r="B87" s="38" t="s">
        <v>0</v>
      </c>
      <c r="C87" s="15" t="s">
        <v>55</v>
      </c>
      <c r="D87" s="66" t="s">
        <v>1</v>
      </c>
      <c r="E87" s="38" t="s">
        <v>2</v>
      </c>
      <c r="F87" s="39" t="s">
        <v>3</v>
      </c>
      <c r="G87" s="16" t="s">
        <v>56</v>
      </c>
      <c r="H87" s="40" t="s">
        <v>28</v>
      </c>
      <c r="I87" s="40" t="s">
        <v>29</v>
      </c>
      <c r="J87" s="41" t="s">
        <v>30</v>
      </c>
      <c r="K87" s="42" t="s">
        <v>31</v>
      </c>
      <c r="L87" s="41" t="s">
        <v>32</v>
      </c>
    </row>
    <row r="88" spans="2:12" ht="44.25" customHeight="1">
      <c r="B88" s="2">
        <v>1</v>
      </c>
      <c r="C88" s="2" t="s">
        <v>117</v>
      </c>
      <c r="D88" s="63" t="s">
        <v>111</v>
      </c>
      <c r="E88" s="2" t="s">
        <v>5</v>
      </c>
      <c r="F88" s="2">
        <v>48</v>
      </c>
      <c r="G88" s="2"/>
      <c r="H88" s="10"/>
      <c r="I88" s="10">
        <f>F88*H88</f>
        <v>0</v>
      </c>
      <c r="J88" s="5">
        <f>H88*K88+H88</f>
        <v>0</v>
      </c>
      <c r="K88" s="43">
        <v>0.08</v>
      </c>
      <c r="L88" s="5">
        <f>F88*J88</f>
        <v>0</v>
      </c>
    </row>
    <row r="89" spans="2:12" ht="45.75" customHeight="1">
      <c r="B89" s="2">
        <v>2</v>
      </c>
      <c r="C89" s="2" t="s">
        <v>116</v>
      </c>
      <c r="D89" s="63" t="s">
        <v>112</v>
      </c>
      <c r="E89" s="2" t="s">
        <v>5</v>
      </c>
      <c r="F89" s="2">
        <v>120</v>
      </c>
      <c r="G89" s="2"/>
      <c r="H89" s="10"/>
      <c r="I89" s="10">
        <f>F89*H89</f>
        <v>0</v>
      </c>
      <c r="J89" s="5">
        <f>H89*K89+H89</f>
        <v>0</v>
      </c>
      <c r="K89" s="43">
        <v>0.08</v>
      </c>
      <c r="L89" s="5">
        <f>F89*J89</f>
        <v>0</v>
      </c>
    </row>
    <row r="90" spans="2:12" ht="42.75" customHeight="1">
      <c r="B90" s="2">
        <v>3</v>
      </c>
      <c r="C90" s="2" t="s">
        <v>118</v>
      </c>
      <c r="D90" s="63" t="s">
        <v>113</v>
      </c>
      <c r="E90" s="2" t="s">
        <v>5</v>
      </c>
      <c r="F90" s="2">
        <v>12</v>
      </c>
      <c r="G90" s="2"/>
      <c r="H90" s="10"/>
      <c r="I90" s="10">
        <f t="shared" ref="I90:I91" si="12">F90*H90</f>
        <v>0</v>
      </c>
      <c r="J90" s="5">
        <f t="shared" ref="J90:J91" si="13">H90*K90+H90</f>
        <v>0</v>
      </c>
      <c r="K90" s="43">
        <v>0.08</v>
      </c>
      <c r="L90" s="5">
        <f t="shared" ref="L90:L91" si="14">F90*J90</f>
        <v>0</v>
      </c>
    </row>
    <row r="91" spans="2:12" ht="40.5" customHeight="1">
      <c r="B91" s="2">
        <v>4</v>
      </c>
      <c r="C91" s="2" t="s">
        <v>119</v>
      </c>
      <c r="D91" s="63" t="s">
        <v>114</v>
      </c>
      <c r="E91" s="2" t="s">
        <v>5</v>
      </c>
      <c r="F91" s="2">
        <v>12</v>
      </c>
      <c r="G91" s="2"/>
      <c r="H91" s="10"/>
      <c r="I91" s="10">
        <f t="shared" si="12"/>
        <v>0</v>
      </c>
      <c r="J91" s="5">
        <f t="shared" si="13"/>
        <v>0</v>
      </c>
      <c r="K91" s="43">
        <v>0.08</v>
      </c>
      <c r="L91" s="5">
        <f t="shared" si="14"/>
        <v>0</v>
      </c>
    </row>
    <row r="92" spans="2:12" ht="47.25" customHeight="1">
      <c r="B92" s="2">
        <v>5</v>
      </c>
      <c r="C92" s="2" t="s">
        <v>120</v>
      </c>
      <c r="D92" s="63" t="s">
        <v>115</v>
      </c>
      <c r="E92" s="2" t="s">
        <v>5</v>
      </c>
      <c r="F92" s="2">
        <v>48</v>
      </c>
      <c r="G92" s="2"/>
      <c r="H92" s="10"/>
      <c r="I92" s="10">
        <f>F92*H92</f>
        <v>0</v>
      </c>
      <c r="J92" s="5">
        <f>H92*K92+H92</f>
        <v>0</v>
      </c>
      <c r="K92" s="43">
        <v>0.08</v>
      </c>
      <c r="L92" s="5">
        <f>F92*J92</f>
        <v>0</v>
      </c>
    </row>
    <row r="93" spans="2:12" ht="15.75" thickBot="1">
      <c r="E93" s="83" t="s">
        <v>6</v>
      </c>
      <c r="F93" s="83"/>
      <c r="G93" s="83"/>
      <c r="H93" s="83"/>
      <c r="I93" s="50">
        <f>SUM(I88:I92)</f>
        <v>0</v>
      </c>
      <c r="K93" s="7"/>
      <c r="L93" s="50">
        <f>SUM(L88:L92)</f>
        <v>0</v>
      </c>
    </row>
    <row r="94" spans="2:12">
      <c r="I94" s="57"/>
      <c r="L94" s="57"/>
    </row>
    <row r="95" spans="2:12">
      <c r="I95" s="57"/>
      <c r="L95" s="57"/>
    </row>
    <row r="96" spans="2:12">
      <c r="I96" s="57"/>
      <c r="L96" s="57"/>
    </row>
    <row r="97" spans="9:12">
      <c r="I97" s="57"/>
      <c r="L97" s="57"/>
    </row>
    <row r="98" spans="9:12">
      <c r="I98" s="57"/>
      <c r="L98" s="57"/>
    </row>
    <row r="99" spans="9:12">
      <c r="I99" s="57"/>
      <c r="L99" s="57"/>
    </row>
    <row r="103" spans="9:12">
      <c r="I103" s="57"/>
      <c r="L103" s="57"/>
    </row>
  </sheetData>
  <mergeCells count="23">
    <mergeCell ref="B81:L81"/>
    <mergeCell ref="E84:H84"/>
    <mergeCell ref="B86:L86"/>
    <mergeCell ref="E93:H93"/>
    <mergeCell ref="E40:H40"/>
    <mergeCell ref="E55:H55"/>
    <mergeCell ref="B48:L48"/>
    <mergeCell ref="B1:L1"/>
    <mergeCell ref="B34:L34"/>
    <mergeCell ref="B73:L73"/>
    <mergeCell ref="E79:H79"/>
    <mergeCell ref="B62:L62"/>
    <mergeCell ref="E70:H70"/>
    <mergeCell ref="B57:L57"/>
    <mergeCell ref="E60:H60"/>
    <mergeCell ref="B42:L42"/>
    <mergeCell ref="E46:H46"/>
    <mergeCell ref="B2:L2"/>
    <mergeCell ref="B8:L8"/>
    <mergeCell ref="E6:H6"/>
    <mergeCell ref="E15:H15"/>
    <mergeCell ref="B17:L17"/>
    <mergeCell ref="E27:H27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headerFooter>
    <oddHeader>&amp;RZałącznik nr 7 do SWZ</oddHeader>
    <oddFooter>&amp;RPieczęć i elektroniczny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A19"/>
  <sheetViews>
    <sheetView workbookViewId="0">
      <selection activeCell="D14" sqref="D14"/>
    </sheetView>
  </sheetViews>
  <sheetFormatPr defaultRowHeight="14.25"/>
  <cols>
    <col min="3" max="3" width="8.5" customWidth="1"/>
    <col min="4" max="4" width="41.375" customWidth="1"/>
  </cols>
  <sheetData>
    <row r="2" s="37" customFormat="1" ht="12.75"/>
    <row r="3" s="37" customFormat="1" ht="12.75"/>
    <row r="4" s="37" customFormat="1" ht="12.75"/>
    <row r="5" s="37" customFormat="1" ht="12.75"/>
    <row r="6" s="37" customFormat="1" ht="12.75"/>
    <row r="7" s="37" customFormat="1" ht="12.75"/>
    <row r="8" s="37" customFormat="1" ht="12.75"/>
    <row r="9" s="37" customFormat="1" ht="12.75"/>
    <row r="10" s="37" customFormat="1" ht="12.75"/>
    <row r="11" s="37" customFormat="1" ht="12.75"/>
    <row r="12" s="37" customFormat="1" ht="12.75"/>
    <row r="13" s="37" customFormat="1" ht="12.75"/>
    <row r="16" s="37" customFormat="1" ht="12.75"/>
    <row r="17" s="37" customFormat="1" ht="12.75"/>
    <row r="18" s="37" customFormat="1" ht="12.75"/>
    <row r="19" s="37" customFormat="1" ht="12.7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2025-08-28T10:51:49Z</cp:lastPrinted>
  <dcterms:created xsi:type="dcterms:W3CDTF">2020-01-03T06:05:18Z</dcterms:created>
  <dcterms:modified xsi:type="dcterms:W3CDTF">2025-10-23T12:05:16Z</dcterms:modified>
</cp:coreProperties>
</file>