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en_skoroszyt" defaultThemeVersion="124226"/>
  <bookViews>
    <workbookView xWindow="-120" yWindow="-120" windowWidth="29040" windowHeight="15720" tabRatio="803"/>
  </bookViews>
  <sheets>
    <sheet name="Formularz" sheetId="26" r:id="rId1"/>
  </sheets>
  <definedNames>
    <definedName name="inflacja">#REF!</definedName>
    <definedName name="_xlnm.Print_Area" localSheetId="0">Formularz!$A:$S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8" i="26"/>
  <c r="L232"/>
  <c r="L231"/>
  <c r="L230"/>
  <c r="L226"/>
  <c r="L225"/>
  <c r="L221"/>
  <c r="L220"/>
  <c r="L216"/>
  <c r="L215"/>
  <c r="L211"/>
  <c r="L210"/>
  <c r="L206"/>
  <c r="L202"/>
  <c r="L198"/>
  <c r="L194"/>
  <c r="L193"/>
  <c r="L189"/>
  <c r="L186"/>
  <c r="L182"/>
  <c r="L178"/>
  <c r="L174"/>
  <c r="L173"/>
  <c r="L169"/>
  <c r="L165"/>
  <c r="L161"/>
  <c r="L160"/>
  <c r="L159"/>
  <c r="L158"/>
  <c r="L155"/>
  <c r="L154"/>
  <c r="L153"/>
  <c r="L149"/>
  <c r="L148"/>
  <c r="L145"/>
  <c r="L141"/>
  <c r="L138"/>
  <c r="L135"/>
  <c r="L131"/>
  <c r="L127"/>
  <c r="L123"/>
  <c r="L122"/>
  <c r="L121"/>
  <c r="L120"/>
  <c r="L116"/>
  <c r="L115"/>
  <c r="L111"/>
  <c r="L110"/>
  <c r="L109"/>
  <c r="L105"/>
  <c r="L104"/>
  <c r="L100"/>
  <c r="L96"/>
  <c r="L95"/>
  <c r="L91"/>
  <c r="L90"/>
  <c r="L86"/>
  <c r="L85"/>
  <c r="L84"/>
  <c r="L80"/>
  <c r="L79"/>
  <c r="L75"/>
  <c r="L74"/>
  <c r="L73"/>
  <c r="L69"/>
  <c r="L68"/>
  <c r="L64"/>
  <c r="L60"/>
  <c r="L59"/>
  <c r="L55"/>
  <c r="L54"/>
  <c r="L53"/>
  <c r="L52"/>
  <c r="L51"/>
  <c r="L47"/>
  <c r="L46"/>
  <c r="L45"/>
  <c r="L42"/>
  <c r="L41"/>
  <c r="L37"/>
  <c r="L34"/>
  <c r="L30"/>
  <c r="L26"/>
  <c r="L23"/>
  <c r="L19"/>
  <c r="L15"/>
  <c r="L11"/>
  <c r="R194" l="1"/>
  <c r="S194" s="1"/>
  <c r="M194"/>
  <c r="N194" s="1"/>
  <c r="M34" l="1"/>
  <c r="R34"/>
  <c r="S34" l="1"/>
  <c r="S35" s="1"/>
  <c r="R35"/>
  <c r="M35"/>
  <c r="N34"/>
  <c r="N35" s="1"/>
  <c r="M131" l="1"/>
  <c r="N131" s="1"/>
  <c r="M232" l="1"/>
  <c r="N232" s="1"/>
  <c r="M231"/>
  <c r="N231" s="1"/>
  <c r="M230"/>
  <c r="N230" s="1"/>
  <c r="R231" l="1"/>
  <c r="S231" s="1"/>
  <c r="R230"/>
  <c r="S230" s="1"/>
  <c r="R232"/>
  <c r="S232" s="1"/>
  <c r="N233"/>
  <c r="M233"/>
  <c r="M138"/>
  <c r="N138" s="1"/>
  <c r="M193"/>
  <c r="N193" s="1"/>
  <c r="R193" l="1"/>
  <c r="S193" s="1"/>
  <c r="R138"/>
  <c r="S138" s="1"/>
  <c r="S233"/>
  <c r="M139"/>
  <c r="N139"/>
  <c r="R233"/>
  <c r="M195"/>
  <c r="N195"/>
  <c r="S195" l="1"/>
  <c r="R195"/>
  <c r="R139"/>
  <c r="S139"/>
  <c r="R131" l="1"/>
  <c r="S131" s="1"/>
  <c r="M189" l="1"/>
  <c r="N189" s="1"/>
  <c r="R189"/>
  <c r="S189" s="1"/>
  <c r="M135"/>
  <c r="N135" s="1"/>
  <c r="R135"/>
  <c r="S135" s="1"/>
  <c r="M186"/>
  <c r="N186" s="1"/>
  <c r="R186"/>
  <c r="S186" s="1"/>
  <c r="M136" l="1"/>
  <c r="N136"/>
  <c r="M190"/>
  <c r="N190"/>
  <c r="M187"/>
  <c r="S187"/>
  <c r="R136"/>
  <c r="R187"/>
  <c r="S190"/>
  <c r="R190"/>
  <c r="N187" l="1"/>
  <c r="S136"/>
  <c r="M116" l="1"/>
  <c r="N116" s="1"/>
  <c r="R116"/>
  <c r="S116" s="1"/>
  <c r="M51"/>
  <c r="N51" s="1"/>
  <c r="R51"/>
  <c r="S51" s="1"/>
  <c r="M52"/>
  <c r="N52" s="1"/>
  <c r="R52"/>
  <c r="S52" s="1"/>
  <c r="M53"/>
  <c r="N53" s="1"/>
  <c r="R53"/>
  <c r="S53" s="1"/>
  <c r="M55"/>
  <c r="N55" s="1"/>
  <c r="R55"/>
  <c r="S55" s="1"/>
  <c r="M216"/>
  <c r="N216" s="1"/>
  <c r="R216"/>
  <c r="S216" s="1"/>
  <c r="M123"/>
  <c r="N123" s="1"/>
  <c r="R123"/>
  <c r="S123" s="1"/>
  <c r="M41"/>
  <c r="N41" s="1"/>
  <c r="R41"/>
  <c r="S41" s="1"/>
  <c r="M111"/>
  <c r="N111" s="1"/>
  <c r="R111"/>
  <c r="S111" s="1"/>
  <c r="M220"/>
  <c r="N220" s="1"/>
  <c r="R220"/>
  <c r="S220" s="1"/>
  <c r="M54"/>
  <c r="N54" s="1"/>
  <c r="R54"/>
  <c r="S54" s="1"/>
  <c r="M110"/>
  <c r="N110" s="1"/>
  <c r="R110"/>
  <c r="S110" s="1"/>
  <c r="M120"/>
  <c r="N120" s="1"/>
  <c r="R120"/>
  <c r="S120" s="1"/>
  <c r="M30"/>
  <c r="N30" s="1"/>
  <c r="R30"/>
  <c r="S30" s="1"/>
  <c r="M221"/>
  <c r="N221" s="1"/>
  <c r="R221"/>
  <c r="S221" s="1"/>
  <c r="M127"/>
  <c r="N127" s="1"/>
  <c r="R127"/>
  <c r="S127" s="1"/>
  <c r="M59"/>
  <c r="N59" s="1"/>
  <c r="R59"/>
  <c r="S59" s="1"/>
  <c r="M60"/>
  <c r="N60" s="1"/>
  <c r="R60"/>
  <c r="S60" s="1"/>
  <c r="M206"/>
  <c r="N206" s="1"/>
  <c r="R206"/>
  <c r="S206" s="1"/>
  <c r="M122"/>
  <c r="N122" s="1"/>
  <c r="R122"/>
  <c r="S122" s="1"/>
  <c r="M42"/>
  <c r="N42" s="1"/>
  <c r="R42"/>
  <c r="S42" s="1"/>
  <c r="M215"/>
  <c r="N215" s="1"/>
  <c r="R215"/>
  <c r="S215" s="1"/>
  <c r="M121"/>
  <c r="N121" s="1"/>
  <c r="R121"/>
  <c r="S121" s="1"/>
  <c r="M115"/>
  <c r="N115" s="1"/>
  <c r="R115"/>
  <c r="S115" s="1"/>
  <c r="M104"/>
  <c r="N104" s="1"/>
  <c r="R104"/>
  <c r="S104" s="1"/>
  <c r="M105"/>
  <c r="N105" s="1"/>
  <c r="R105"/>
  <c r="S105" s="1"/>
  <c r="M109" l="1"/>
  <c r="N109" s="1"/>
  <c r="N112" s="1"/>
  <c r="R109"/>
  <c r="S109" s="1"/>
  <c r="N222"/>
  <c r="N217"/>
  <c r="M31"/>
  <c r="N31"/>
  <c r="M128"/>
  <c r="N128"/>
  <c r="M124"/>
  <c r="M106"/>
  <c r="N117"/>
  <c r="S106"/>
  <c r="N106"/>
  <c r="M217"/>
  <c r="M117"/>
  <c r="N61"/>
  <c r="M61"/>
  <c r="N124"/>
  <c r="S117"/>
  <c r="R117"/>
  <c r="R31"/>
  <c r="R128"/>
  <c r="S31"/>
  <c r="M112" l="1"/>
  <c r="S112"/>
  <c r="N56"/>
  <c r="M207"/>
  <c r="S128"/>
  <c r="M43"/>
  <c r="R61"/>
  <c r="S222"/>
  <c r="S217"/>
  <c r="R106"/>
  <c r="S61"/>
  <c r="S56"/>
  <c r="R217"/>
  <c r="R56"/>
  <c r="M56"/>
  <c r="R124"/>
  <c r="R112"/>
  <c r="M222"/>
  <c r="S124"/>
  <c r="R43"/>
  <c r="R207"/>
  <c r="S43" l="1"/>
  <c r="N43"/>
  <c r="S207"/>
  <c r="N207"/>
  <c r="R222"/>
  <c r="M100" l="1"/>
  <c r="N100" s="1"/>
  <c r="R100"/>
  <c r="S100" s="1"/>
  <c r="M202"/>
  <c r="N202" s="1"/>
  <c r="R202"/>
  <c r="S202" s="1"/>
  <c r="M37"/>
  <c r="N37" s="1"/>
  <c r="R37"/>
  <c r="S37" s="1"/>
  <c r="M91"/>
  <c r="N91" s="1"/>
  <c r="R91"/>
  <c r="S91" s="1"/>
  <c r="M198"/>
  <c r="N198" s="1"/>
  <c r="R198"/>
  <c r="S198" s="1"/>
  <c r="M90"/>
  <c r="N90" s="1"/>
  <c r="R90"/>
  <c r="S90" s="1"/>
  <c r="M101" l="1"/>
  <c r="N101"/>
  <c r="M203"/>
  <c r="N203"/>
  <c r="M92"/>
  <c r="S92"/>
  <c r="N92"/>
  <c r="R203"/>
  <c r="S101"/>
  <c r="R101"/>
  <c r="M38" l="1"/>
  <c r="M199"/>
  <c r="S203"/>
  <c r="R38"/>
  <c r="R199"/>
  <c r="R92"/>
  <c r="N38" l="1"/>
  <c r="S38"/>
  <c r="N199"/>
  <c r="S199"/>
  <c r="M226" l="1"/>
  <c r="N226" s="1"/>
  <c r="R226"/>
  <c r="S226" s="1"/>
  <c r="M84"/>
  <c r="N84" s="1"/>
  <c r="R84"/>
  <c r="S84" s="1"/>
  <c r="M85"/>
  <c r="N85" s="1"/>
  <c r="R85"/>
  <c r="S85" s="1"/>
  <c r="M86"/>
  <c r="N86" s="1"/>
  <c r="R86"/>
  <c r="S86" s="1"/>
  <c r="M225" l="1"/>
  <c r="N225" s="1"/>
  <c r="N227" s="1"/>
  <c r="R225"/>
  <c r="S225" s="1"/>
  <c r="M87"/>
  <c r="N87"/>
  <c r="S87"/>
  <c r="M227" l="1"/>
  <c r="R87"/>
  <c r="R227"/>
  <c r="M210" l="1"/>
  <c r="N210" s="1"/>
  <c r="R210"/>
  <c r="S210" s="1"/>
  <c r="M211"/>
  <c r="N211" s="1"/>
  <c r="R211"/>
  <c r="S211" s="1"/>
  <c r="S227"/>
  <c r="S212" l="1"/>
  <c r="N212"/>
  <c r="R212"/>
  <c r="M212"/>
  <c r="M145" l="1"/>
  <c r="N145" s="1"/>
  <c r="R145"/>
  <c r="S145" s="1"/>
  <c r="M95"/>
  <c r="N95" s="1"/>
  <c r="R95"/>
  <c r="S95" s="1"/>
  <c r="M96"/>
  <c r="N96" s="1"/>
  <c r="R96"/>
  <c r="S96" s="1"/>
  <c r="M146" l="1"/>
  <c r="N146"/>
  <c r="M97"/>
  <c r="N97"/>
  <c r="R146"/>
  <c r="S146" l="1"/>
  <c r="S97"/>
  <c r="R97"/>
  <c r="M26" l="1"/>
  <c r="N26" s="1"/>
  <c r="R26"/>
  <c r="S26" s="1"/>
  <c r="M27" l="1"/>
  <c r="N27"/>
  <c r="R27"/>
  <c r="S27" l="1"/>
  <c r="M15" l="1"/>
  <c r="N15" s="1"/>
  <c r="R15"/>
  <c r="S15" s="1"/>
  <c r="M19"/>
  <c r="N19" s="1"/>
  <c r="R19"/>
  <c r="S19" s="1"/>
  <c r="M23"/>
  <c r="N23" s="1"/>
  <c r="R23"/>
  <c r="S23" s="1"/>
  <c r="M11" l="1"/>
  <c r="N11" s="1"/>
  <c r="R11"/>
  <c r="S11" s="1"/>
  <c r="M16"/>
  <c r="N16"/>
  <c r="M24"/>
  <c r="N24"/>
  <c r="S24"/>
  <c r="R24"/>
  <c r="R16"/>
  <c r="S16"/>
  <c r="M20" l="1"/>
  <c r="M12"/>
  <c r="N12"/>
  <c r="R20"/>
  <c r="S12"/>
  <c r="R12"/>
  <c r="N20" l="1"/>
  <c r="S20"/>
  <c r="M80" l="1"/>
  <c r="N80" s="1"/>
  <c r="R80"/>
  <c r="S80" s="1"/>
  <c r="M153" l="1"/>
  <c r="N153" s="1"/>
  <c r="R153"/>
  <c r="S153" s="1"/>
  <c r="M155"/>
  <c r="N155" s="1"/>
  <c r="R155"/>
  <c r="S155" s="1"/>
  <c r="M154" l="1"/>
  <c r="N154" s="1"/>
  <c r="N156" s="1"/>
  <c r="R154"/>
  <c r="S154" s="1"/>
  <c r="S156" s="1"/>
  <c r="M75" l="1"/>
  <c r="N75" s="1"/>
  <c r="R75"/>
  <c r="S75" s="1"/>
  <c r="M74"/>
  <c r="N74" s="1"/>
  <c r="R74"/>
  <c r="S74" s="1"/>
  <c r="M178"/>
  <c r="N178" s="1"/>
  <c r="R178"/>
  <c r="S178" s="1"/>
  <c r="M169"/>
  <c r="N169" s="1"/>
  <c r="R169"/>
  <c r="S169" s="1"/>
  <c r="M182"/>
  <c r="N182" s="1"/>
  <c r="R182"/>
  <c r="S182" s="1"/>
  <c r="M73"/>
  <c r="N73" s="1"/>
  <c r="R73"/>
  <c r="S73" s="1"/>
  <c r="M173"/>
  <c r="N173" s="1"/>
  <c r="R173"/>
  <c r="S173" s="1"/>
  <c r="M174"/>
  <c r="N174" s="1"/>
  <c r="R174"/>
  <c r="S174" s="1"/>
  <c r="M165"/>
  <c r="N165" s="1"/>
  <c r="R165"/>
  <c r="S165" s="1"/>
  <c r="M156"/>
  <c r="R156"/>
  <c r="M183" l="1"/>
  <c r="N183"/>
  <c r="M170"/>
  <c r="S170"/>
  <c r="M179"/>
  <c r="S179"/>
  <c r="M166"/>
  <c r="N166"/>
  <c r="N175"/>
  <c r="M175"/>
  <c r="S183"/>
  <c r="S166"/>
  <c r="S175"/>
  <c r="R170"/>
  <c r="R166"/>
  <c r="R183"/>
  <c r="R179"/>
  <c r="N76" l="1"/>
  <c r="N179"/>
  <c r="N170"/>
  <c r="S76"/>
  <c r="R175"/>
  <c r="M76"/>
  <c r="R76"/>
  <c r="M159" l="1"/>
  <c r="N159" s="1"/>
  <c r="R159"/>
  <c r="S159" s="1"/>
  <c r="M158"/>
  <c r="N158" s="1"/>
  <c r="R158"/>
  <c r="S158" s="1"/>
  <c r="M161" l="1"/>
  <c r="N161" s="1"/>
  <c r="R161"/>
  <c r="S161" s="1"/>
  <c r="M160"/>
  <c r="N160" s="1"/>
  <c r="R160"/>
  <c r="S160" s="1"/>
  <c r="M149"/>
  <c r="N149" s="1"/>
  <c r="R149"/>
  <c r="S149" s="1"/>
  <c r="M148"/>
  <c r="N148" s="1"/>
  <c r="R148"/>
  <c r="S148" s="1"/>
  <c r="N162" l="1"/>
  <c r="M162"/>
  <c r="R162"/>
  <c r="S162"/>
  <c r="S150" l="1"/>
  <c r="N150"/>
  <c r="R150"/>
  <c r="M150"/>
  <c r="M69" l="1"/>
  <c r="N69" s="1"/>
  <c r="R69"/>
  <c r="S69" s="1"/>
  <c r="M79"/>
  <c r="N79" s="1"/>
  <c r="R79"/>
  <c r="S79" s="1"/>
  <c r="M141"/>
  <c r="N141" s="1"/>
  <c r="R141"/>
  <c r="S141" s="1"/>
  <c r="M47"/>
  <c r="N47" s="1"/>
  <c r="R47"/>
  <c r="S47" s="1"/>
  <c r="M64"/>
  <c r="N64" s="1"/>
  <c r="R64"/>
  <c r="S64" s="1"/>
  <c r="M68"/>
  <c r="N68" s="1"/>
  <c r="R68"/>
  <c r="S68" s="1"/>
  <c r="M46"/>
  <c r="N46" s="1"/>
  <c r="R46"/>
  <c r="S46" s="1"/>
  <c r="M45"/>
  <c r="N45" s="1"/>
  <c r="R45"/>
  <c r="S45" s="1"/>
  <c r="N48" l="1"/>
  <c r="S48"/>
  <c r="M142"/>
  <c r="M70"/>
  <c r="M65"/>
  <c r="M81"/>
  <c r="R48"/>
  <c r="M48"/>
  <c r="R142"/>
  <c r="R70"/>
  <c r="R65"/>
  <c r="N70" l="1"/>
  <c r="S70"/>
  <c r="S81"/>
  <c r="N81"/>
  <c r="N142"/>
  <c r="S142"/>
  <c r="N65"/>
  <c r="S65"/>
  <c r="R81"/>
  <c r="M132" l="1"/>
  <c r="N132"/>
  <c r="R132"/>
  <c r="S132" l="1"/>
  <c r="R7" l="1"/>
  <c r="S7" s="1"/>
  <c r="S8" s="1"/>
  <c r="L7"/>
  <c r="M7"/>
  <c r="M8" s="1"/>
  <c r="N7" l="1"/>
  <c r="N8" s="1"/>
</calcChain>
</file>

<file path=xl/sharedStrings.xml><?xml version="1.0" encoding="utf-8"?>
<sst xmlns="http://schemas.openxmlformats.org/spreadsheetml/2006/main" count="790" uniqueCount="309">
  <si>
    <t>L.p.</t>
  </si>
  <si>
    <t>Nazwa substancji czynnej</t>
  </si>
  <si>
    <t>Postać</t>
  </si>
  <si>
    <t>Dawka</t>
  </si>
  <si>
    <t>Zawartość opakowania</t>
  </si>
  <si>
    <t>J.m.</t>
  </si>
  <si>
    <t>Kod EAN lub inny kod odpowiadajacy kodowi EAN</t>
  </si>
  <si>
    <t xml:space="preserve"> % VAT</t>
  </si>
  <si>
    <t>Wartość netto</t>
  </si>
  <si>
    <t>Wartość brutto</t>
  </si>
  <si>
    <t>Uwagi</t>
  </si>
  <si>
    <t xml:space="preserve"> op.</t>
  </si>
  <si>
    <t>100mg</t>
  </si>
  <si>
    <t>56 szt.</t>
  </si>
  <si>
    <t>Cyclophosphamidum</t>
  </si>
  <si>
    <t>tabl. powl.</t>
  </si>
  <si>
    <t>28 szt.</t>
  </si>
  <si>
    <t>Razem</t>
  </si>
  <si>
    <t>30mg</t>
  </si>
  <si>
    <t>60mg</t>
  </si>
  <si>
    <t>90mg</t>
  </si>
  <si>
    <t>B.70.</t>
  </si>
  <si>
    <t xml:space="preserve">Cinacalcetum </t>
  </si>
  <si>
    <t>Tabl.powl.</t>
  </si>
  <si>
    <t>28 tabl.</t>
  </si>
  <si>
    <t>Fingolimodum</t>
  </si>
  <si>
    <t>Risdiplamum</t>
  </si>
  <si>
    <t>Benralizumab</t>
  </si>
  <si>
    <t>Nintedanibum</t>
  </si>
  <si>
    <t>1 wstrz.</t>
  </si>
  <si>
    <t>12 szt.</t>
  </si>
  <si>
    <t>120 szt.</t>
  </si>
  <si>
    <t>1 but. po 80 ml</t>
  </si>
  <si>
    <t>Zadanie 1</t>
  </si>
  <si>
    <t>Zadanie 2</t>
  </si>
  <si>
    <t>Zadanie 3</t>
  </si>
  <si>
    <t>Zadanie 4</t>
  </si>
  <si>
    <t>Zadanie 5</t>
  </si>
  <si>
    <t>Zadanie 6</t>
  </si>
  <si>
    <t>Zadanie 7</t>
  </si>
  <si>
    <t>1 fiol.</t>
  </si>
  <si>
    <t>Risankizumabum</t>
  </si>
  <si>
    <t>Guselkumabum</t>
  </si>
  <si>
    <t>B.35.</t>
  </si>
  <si>
    <t>Anakinrum</t>
  </si>
  <si>
    <t>Filgotinibum</t>
  </si>
  <si>
    <t>30 szt.</t>
  </si>
  <si>
    <t>Roxadustatum</t>
  </si>
  <si>
    <t>100 mg</t>
  </si>
  <si>
    <t>B.37.</t>
  </si>
  <si>
    <t>150 mg</t>
  </si>
  <si>
    <t>1 amp.-strzyk.</t>
  </si>
  <si>
    <t>Omalizumabum</t>
  </si>
  <si>
    <t>Ixazomibum</t>
  </si>
  <si>
    <t>3 szt.</t>
  </si>
  <si>
    <t>B.54.</t>
  </si>
  <si>
    <t>Elotuzumabum</t>
  </si>
  <si>
    <t>Isatuximabum</t>
  </si>
  <si>
    <t>Zanubrutinibum</t>
  </si>
  <si>
    <t>kapsułki twarde</t>
  </si>
  <si>
    <t>80 mg</t>
  </si>
  <si>
    <t>Fedratinibum</t>
  </si>
  <si>
    <t>B.81.</t>
  </si>
  <si>
    <t>Ponatinibum</t>
  </si>
  <si>
    <t>B.14.; B.65.</t>
  </si>
  <si>
    <t>15 mg</t>
  </si>
  <si>
    <t>60 szt.</t>
  </si>
  <si>
    <t>Pomalidomidum</t>
  </si>
  <si>
    <t>21 szt.</t>
  </si>
  <si>
    <t>10 mg</t>
  </si>
  <si>
    <t>5 mg</t>
  </si>
  <si>
    <t>Dazatynib</t>
  </si>
  <si>
    <t>112 szt.</t>
  </si>
  <si>
    <t>Adalimumabum</t>
  </si>
  <si>
    <t>Asciminibum</t>
  </si>
  <si>
    <t>B.14.</t>
  </si>
  <si>
    <t>nie dotyczy</t>
  </si>
  <si>
    <t>tabl./kaps.</t>
  </si>
  <si>
    <t>Thalidomidum</t>
  </si>
  <si>
    <t>Azacitidinum</t>
  </si>
  <si>
    <t>Romiplostimum</t>
  </si>
  <si>
    <t>Eltrombopagum</t>
  </si>
  <si>
    <t>&lt;1&gt;C.92.a.; &lt;2&gt;C.92.b.</t>
  </si>
  <si>
    <t>Acidum zoledronicum</t>
  </si>
  <si>
    <t>10 szt.</t>
  </si>
  <si>
    <t>Bevacizumabum</t>
  </si>
  <si>
    <t>1 fiol.a 4 ml</t>
  </si>
  <si>
    <t>Ofatumumabum</t>
  </si>
  <si>
    <t>Paricalcitolum</t>
  </si>
  <si>
    <t>Peginterferonum alfa-2a</t>
  </si>
  <si>
    <t>fiolka</t>
  </si>
  <si>
    <t>Rituximabum</t>
  </si>
  <si>
    <t>1 fiol. po 5 ml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</si>
  <si>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</si>
  <si>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</si>
  <si>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</si>
  <si>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</si>
  <si>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</si>
  <si>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</si>
  <si>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</si>
  <si>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</si>
  <si>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</si>
  <si>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</si>
  <si>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</si>
  <si>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</si>
  <si>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</si>
  <si>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</si>
  <si>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</si>
  <si>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</si>
  <si>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</si>
  <si>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Wysokość limitu finansowania</t>
  </si>
  <si>
    <t>&lt;1&gt;B.32.; &lt;2&gt;B.33.; &lt;3&gt;B.35.; &lt;4&gt;B.36.; &lt;5&gt;B.47.</t>
  </si>
  <si>
    <t>B.29.</t>
  </si>
  <si>
    <t>2 wstrzykiwacze</t>
  </si>
  <si>
    <t>B.101.</t>
  </si>
  <si>
    <t>7 amp.-strz. po 0,67 ml z podziałką</t>
  </si>
  <si>
    <t>&lt;1&gt;B.33; &lt;2&gt;B.86.</t>
  </si>
  <si>
    <t>Apalutamidum</t>
  </si>
  <si>
    <t>B.56.</t>
  </si>
  <si>
    <t>Avatrombopag</t>
  </si>
  <si>
    <t>B.97.</t>
  </si>
  <si>
    <t>15 szt.</t>
  </si>
  <si>
    <t>1 amp.-strz. a 1 ml</t>
  </si>
  <si>
    <t>B.44.</t>
  </si>
  <si>
    <t>1 wstrzykiwacz a 1 ml</t>
  </si>
  <si>
    <t>&lt;5&gt;B.70.</t>
  </si>
  <si>
    <t>1 fiol. 6 ml</t>
  </si>
  <si>
    <t>B.39.</t>
  </si>
  <si>
    <t>Darolutamidum</t>
  </si>
  <si>
    <t>&lt;1&gt;B.97.; &lt;2&gt;B.98.; &lt;3&gt;B.127.</t>
  </si>
  <si>
    <t>90 szt.</t>
  </si>
  <si>
    <t>Enzalutamidum</t>
  </si>
  <si>
    <t>1 wstrzykiwacz 1 ml</t>
  </si>
  <si>
    <t>Evolocumabum</t>
  </si>
  <si>
    <t>Farycymab</t>
  </si>
  <si>
    <t>1 fiol. 0,24 ml + 1 igła</t>
  </si>
  <si>
    <t>1 amp.-strzyk. 1,5 ml</t>
  </si>
  <si>
    <t>1 fiol.po 50 ml</t>
  </si>
  <si>
    <t>Inclisiranum</t>
  </si>
  <si>
    <t>1 fiol. proszku</t>
  </si>
  <si>
    <t>Natalizumabum</t>
  </si>
  <si>
    <t>1 fiol.po 15 ml</t>
  </si>
  <si>
    <t>&lt;1&gt;B.87.; &lt;2&gt;B.135.</t>
  </si>
  <si>
    <t>B.50.</t>
  </si>
  <si>
    <t>B.102.FM.</t>
  </si>
  <si>
    <t>Olaparibum</t>
  </si>
  <si>
    <t>B.44.; B.107.</t>
  </si>
  <si>
    <t>5 fiol.a 1 ml</t>
  </si>
  <si>
    <t>1 amp.-strz.po 0,5 ml (+igła)</t>
  </si>
  <si>
    <t>2 fiol.po 10 ml</t>
  </si>
  <si>
    <t>1 wstrzyk.po 1 ml</t>
  </si>
  <si>
    <t>&lt;1&gt;B.35.; &lt;2&gt;B.47.</t>
  </si>
  <si>
    <t>&lt;1&gt;B.97.; &lt;2&gt;B.98.</t>
  </si>
  <si>
    <t>1 fiol. proszku + zestaw do rozpuszczenia leku</t>
  </si>
  <si>
    <t>Satralizumabum</t>
  </si>
  <si>
    <t>B.138.FM.</t>
  </si>
  <si>
    <t>&lt;1&gt;C.68.; &lt;2&gt;C.68.b.</t>
  </si>
  <si>
    <t>1 fiol. a 100 mg</t>
  </si>
  <si>
    <t>&lt;1&gt;C.69.a.; &lt;2&gt;C.69.b.</t>
  </si>
  <si>
    <t>1 fiol.a 16 ml</t>
  </si>
  <si>
    <t>&lt;1&gt;C.82.a.; &lt;2&gt;C.82.b.; &lt;3&gt;C.82.c.; &lt;4&gt;C.82.d.</t>
  </si>
  <si>
    <t>C.13.</t>
  </si>
  <si>
    <t>&lt;2&gt;C.79.a.; &lt;3&gt;C.79.b.</t>
  </si>
  <si>
    <t>18.</t>
  </si>
  <si>
    <t xml:space="preserve">Nazwa  handlowa wycenionego leku, postać,dawka, ilość w opakowaniu </t>
  </si>
  <si>
    <t>120 mg/ml</t>
  </si>
  <si>
    <t>2 amp.-strzyk.</t>
  </si>
  <si>
    <t>&lt;1&gt;B.33.; &lt;2&gt;B.75.; &lt;3&gt;B.97.; &lt;4&gt;B.98. &lt;5&gt;B.157.</t>
  </si>
  <si>
    <t>B.162.</t>
  </si>
  <si>
    <t>Mavacamtenum</t>
  </si>
  <si>
    <t>Ilość opakowań 24 miesiące</t>
  </si>
  <si>
    <t>19.</t>
  </si>
  <si>
    <t>Zadanie 8</t>
  </si>
  <si>
    <t>Zadanie 9</t>
  </si>
  <si>
    <t>Zadanie 10</t>
  </si>
  <si>
    <t>2,5 mg</t>
  </si>
  <si>
    <t>&lt;1&gt;B.12.FM.;&lt;2&gt;B.79.; &lt;3&gt;B.146.</t>
  </si>
  <si>
    <t>50 szt.</t>
  </si>
  <si>
    <t>&lt;1&gt;C.101.a.; &lt;2&gt;C.101.b.</t>
  </si>
  <si>
    <t>B.170.</t>
  </si>
  <si>
    <t>&lt;1&gt;B.33.; &lt;2&gt;B.55.</t>
  </si>
  <si>
    <t>Nilotinibum</t>
  </si>
  <si>
    <t>Rucaparibum</t>
  </si>
  <si>
    <t>Vutrisiran</t>
  </si>
  <si>
    <t>1  amp-strzyk po 0,5 ml</t>
  </si>
  <si>
    <t>C.103.</t>
  </si>
  <si>
    <t>1 fiol. po 25 ml</t>
  </si>
  <si>
    <t>Omaveloxolonum</t>
  </si>
  <si>
    <t>B.174.</t>
  </si>
  <si>
    <t>Ublituximabum</t>
  </si>
  <si>
    <t>proszek do sporządzania roztworu doustnego</t>
  </si>
  <si>
    <t>0,75 mg/ml</t>
  </si>
  <si>
    <t>Ilość w prawie opcji +50% na okres 12 miesięcy</t>
  </si>
  <si>
    <t>Aflibercept - roztwór do wstrzykiwań</t>
  </si>
  <si>
    <t>Fiolka</t>
  </si>
  <si>
    <t>40mg/ml</t>
  </si>
  <si>
    <t>1 fiolka a 0,1ml</t>
  </si>
  <si>
    <t>30 szt</t>
  </si>
  <si>
    <t>Opcja netto</t>
  </si>
  <si>
    <t>Opcja brutto</t>
  </si>
  <si>
    <t>Zadanie 11</t>
  </si>
  <si>
    <t>Zadanie 12</t>
  </si>
  <si>
    <t>Zadanie 13</t>
  </si>
  <si>
    <t>Zadanie 14</t>
  </si>
  <si>
    <t>Zadanie 15</t>
  </si>
  <si>
    <t>Zadanie 16</t>
  </si>
  <si>
    <t>Zadanie 17</t>
  </si>
  <si>
    <t>Zadanie 18</t>
  </si>
  <si>
    <t>Zadanie 19</t>
  </si>
  <si>
    <t>Zadanie 20</t>
  </si>
  <si>
    <t>Zadanie 21</t>
  </si>
  <si>
    <t>Zadanie 22</t>
  </si>
  <si>
    <t>Zadanie 23</t>
  </si>
  <si>
    <t>Zadanie 24</t>
  </si>
  <si>
    <t>Zadanie 25</t>
  </si>
  <si>
    <t>Zadanie 26</t>
  </si>
  <si>
    <t>Zadanie 27</t>
  </si>
  <si>
    <t>Zadanie 28</t>
  </si>
  <si>
    <t>Zadanie 29</t>
  </si>
  <si>
    <t>Zadanie 30</t>
  </si>
  <si>
    <t>Zadanie 31</t>
  </si>
  <si>
    <t>Zadanie 32</t>
  </si>
  <si>
    <t>Zadanie 33</t>
  </si>
  <si>
    <t>Zadanie 34</t>
  </si>
  <si>
    <t>Zadanie 35</t>
  </si>
  <si>
    <t>Zadanie 36</t>
  </si>
  <si>
    <t>Zadanie 37</t>
  </si>
  <si>
    <t>Zadanie 38</t>
  </si>
  <si>
    <t>Zadanie 39</t>
  </si>
  <si>
    <t>Zadanie 40</t>
  </si>
  <si>
    <t>Zadanie 41</t>
  </si>
  <si>
    <t>Zadanie 42</t>
  </si>
  <si>
    <t>Zadanie 43</t>
  </si>
  <si>
    <t>Zadanie 44</t>
  </si>
  <si>
    <t>Zadanie 45</t>
  </si>
  <si>
    <t>Zadanie 46</t>
  </si>
  <si>
    <t>\</t>
  </si>
  <si>
    <t>Zadanie 47</t>
  </si>
  <si>
    <t>Zadanie 48</t>
  </si>
  <si>
    <t>Zadanie 49</t>
  </si>
  <si>
    <t>import docelowy</t>
  </si>
  <si>
    <t>1 worek / fiolka po 100 ml</t>
  </si>
  <si>
    <t>&lt;1&gt;B.44.; &lt;2&gt;B.75.</t>
  </si>
  <si>
    <t>&lt;1&gt;B.9.FM.; &lt;2&gt;B.50.; &lt;3&gt;B.56.; &lt;4&gt;B.85.; &lt;5&gt;B.148.</t>
  </si>
  <si>
    <t>&lt;1&gt;B.33.; &lt;2&gt;B.75.; &lt;3&gt;B.97.; &lt;4&gt;B.98.; &lt;5&gt;B.135.; &lt;6&gt;B.150; &lt;7&gt;B.157.</t>
  </si>
  <si>
    <t xml:space="preserve">2 amp. - strzyk. </t>
  </si>
  <si>
    <t xml:space="preserve">2 wstrzykiwacze </t>
  </si>
  <si>
    <t>1 amp.-strzyk.  lub 1 wstrzykiwacz*</t>
  </si>
  <si>
    <t>Umowa nie wcześniej niż 01.12.2025</t>
  </si>
  <si>
    <t>Umowa nie wcześniej niż 01.02.2026</t>
  </si>
  <si>
    <t>Zadanie 50</t>
  </si>
  <si>
    <t>roztwór do wstrzykiwań</t>
  </si>
  <si>
    <t>25 mg/0,5 ml</t>
  </si>
  <si>
    <t>kaps. twarde</t>
  </si>
  <si>
    <t>50 mg</t>
  </si>
  <si>
    <t>koncentrat do sporządzania roztworu do infuzji</t>
  </si>
  <si>
    <t>120 mg</t>
  </si>
  <si>
    <t>roztwór do wstrzykiwań we wstrzykiwaczu</t>
  </si>
  <si>
    <t>20 mg</t>
  </si>
  <si>
    <t>Natalizumabum koncentrat do sporządzania roztworu do infuzji</t>
  </si>
  <si>
    <t>300 mg</t>
  </si>
  <si>
    <t>Natalizumabum roztwór do wstrzykiwań</t>
  </si>
  <si>
    <t>0,5 mg</t>
  </si>
  <si>
    <t>500 mg</t>
  </si>
  <si>
    <t>70 mg</t>
  </si>
  <si>
    <t>2 μg/ml</t>
  </si>
  <si>
    <t>5 μg/ml</t>
  </si>
  <si>
    <t>25 mg</t>
  </si>
  <si>
    <t>proszek do sporządzania roztworu do wstrzykiwań</t>
  </si>
  <si>
    <t>125 mcg</t>
  </si>
  <si>
    <t>proszek i rozpuszczalnik do sporządzania roztworu do wstrzykiwań</t>
  </si>
  <si>
    <t>250 mcg</t>
  </si>
  <si>
    <t>proszek do sporządzania koncentratu roztworu do infuzji</t>
  </si>
  <si>
    <t>400 mg</t>
  </si>
  <si>
    <t>40 mg</t>
  </si>
  <si>
    <t>20 mg/ml</t>
  </si>
  <si>
    <t>2,3 mg</t>
  </si>
  <si>
    <t>3 mg</t>
  </si>
  <si>
    <t>4 mg</t>
  </si>
  <si>
    <t>45 mg</t>
  </si>
  <si>
    <t>1 mg</t>
  </si>
  <si>
    <t>2 mg</t>
  </si>
  <si>
    <t>200 mg</t>
  </si>
  <si>
    <t>tabl. drażowane</t>
  </si>
  <si>
    <t>proszek do sporządzania zawiesiny do wstrzykiwań</t>
  </si>
  <si>
    <t>25 mg/ml</t>
  </si>
  <si>
    <t>250 mg</t>
  </si>
  <si>
    <t>140 mg</t>
  </si>
  <si>
    <t>roztwór do wstrzykiwań w ampułko-strzykawce</t>
  </si>
  <si>
    <t>284 mg</t>
  </si>
  <si>
    <t>240 mg</t>
  </si>
  <si>
    <t>60 mg</t>
  </si>
  <si>
    <t>roztwór do infuzji</t>
  </si>
  <si>
    <t>4 mg/100 ml</t>
  </si>
  <si>
    <t>100 mg/0,67 ml</t>
  </si>
  <si>
    <t>100 mg/ml</t>
  </si>
  <si>
    <t>150 mg/ml</t>
  </si>
  <si>
    <t>30 mg</t>
  </si>
  <si>
    <t>kaps. miękkie</t>
  </si>
  <si>
    <t>75 mg</t>
  </si>
  <si>
    <t>135 μg/0,5 ml</t>
  </si>
  <si>
    <t>180 µg/0,5 ml</t>
  </si>
  <si>
    <t>90 µg/0,5 ml</t>
  </si>
  <si>
    <t>Sprawa 119/2025</t>
  </si>
  <si>
    <t>FORMULARZ CENOWY</t>
  </si>
  <si>
    <t>załącznik nr 2 do SWZ</t>
  </si>
  <si>
    <t>Cena jednostkowa netto</t>
  </si>
  <si>
    <t>Cena jednostkowa brutto</t>
  </si>
  <si>
    <t>op.</t>
  </si>
</sst>
</file>

<file path=xl/styles.xml><?xml version="1.0" encoding="utf-8"?>
<styleSheet xmlns="http://schemas.openxmlformats.org/spreadsheetml/2006/main">
  <numFmts count="4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&quot;Zadanie&quot;\ General"/>
    <numFmt numFmtId="165" formatCode="#,##0.00\ &quot;zł&quot;"/>
  </numFmts>
  <fonts count="22">
    <font>
      <sz val="10"/>
      <name val="Arial CE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name val="MS Sans Serif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1"/>
      <color rgb="FF000000"/>
      <name val="Calibri"/>
      <family val="2"/>
    </font>
    <font>
      <sz val="8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14"/>
      <color rgb="FF000000"/>
      <name val="Arial"/>
      <family val="2"/>
      <charset val="238"/>
    </font>
    <font>
      <sz val="1"/>
      <color rgb="FF000000"/>
      <name val="Arial"/>
      <family val="2"/>
      <charset val="238"/>
    </font>
    <font>
      <sz val="6"/>
      <color rgb="FF000000"/>
      <name val="Arial"/>
      <family val="2"/>
      <charset val="238"/>
    </font>
    <font>
      <sz val="8"/>
      <name val="Arial CE"/>
      <charset val="238"/>
    </font>
    <font>
      <sz val="11"/>
      <color indexed="8"/>
      <name val="Calibri"/>
      <family val="2"/>
      <scheme val="minor"/>
    </font>
    <font>
      <b/>
      <sz val="10"/>
      <color theme="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24">
    <xf numFmtId="0" fontId="0" fillId="0" borderId="0"/>
    <xf numFmtId="44" fontId="6" fillId="0" borderId="0" applyFill="0" applyBorder="0" applyAlignment="0" applyProtection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44" fontId="3" fillId="0" borderId="0" applyFont="0" applyFill="0" applyBorder="0" applyAlignment="0" applyProtection="0"/>
    <xf numFmtId="43" fontId="6" fillId="0" borderId="0" applyFill="0" applyBorder="0" applyAlignment="0" applyProtection="0"/>
    <xf numFmtId="0" fontId="4" fillId="0" borderId="0"/>
    <xf numFmtId="0" fontId="8" fillId="0" borderId="0"/>
    <xf numFmtId="0" fontId="3" fillId="0" borderId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4" fillId="0" borderId="0">
      <alignment horizontal="left" vertical="top"/>
    </xf>
    <xf numFmtId="0" fontId="15" fillId="0" borderId="0">
      <alignment horizontal="left" vertical="top"/>
    </xf>
    <xf numFmtId="0" fontId="12" fillId="0" borderId="0">
      <alignment horizontal="left" vertical="top"/>
    </xf>
    <xf numFmtId="0" fontId="15" fillId="0" borderId="0">
      <alignment horizontal="right" vertical="top"/>
    </xf>
    <xf numFmtId="0" fontId="15" fillId="0" borderId="0">
      <alignment horizontal="left" vertical="top"/>
    </xf>
    <xf numFmtId="0" fontId="12" fillId="0" borderId="0">
      <alignment horizontal="right" vertical="top"/>
    </xf>
    <xf numFmtId="0" fontId="16" fillId="0" borderId="0">
      <alignment horizontal="center" vertical="top"/>
    </xf>
    <xf numFmtId="0" fontId="15" fillId="0" borderId="0">
      <alignment horizontal="left" vertical="top"/>
    </xf>
    <xf numFmtId="0" fontId="12" fillId="0" borderId="0">
      <alignment horizontal="left" vertical="top"/>
    </xf>
    <xf numFmtId="0" fontId="15" fillId="0" borderId="0">
      <alignment horizontal="left" vertical="top"/>
    </xf>
    <xf numFmtId="0" fontId="14" fillId="0" borderId="0">
      <alignment horizontal="center" vertical="center"/>
    </xf>
    <xf numFmtId="0" fontId="14" fillId="0" borderId="0">
      <alignment horizontal="left" vertical="center"/>
    </xf>
    <xf numFmtId="0" fontId="14" fillId="0" borderId="0">
      <alignment horizontal="right" vertical="center"/>
    </xf>
    <xf numFmtId="0" fontId="14" fillId="0" borderId="0">
      <alignment horizontal="right" vertical="center"/>
    </xf>
    <xf numFmtId="0" fontId="12" fillId="0" borderId="0">
      <alignment horizontal="left" vertical="top"/>
    </xf>
    <xf numFmtId="0" fontId="12" fillId="0" borderId="0">
      <alignment horizontal="right" vertical="top"/>
    </xf>
    <xf numFmtId="0" fontId="14" fillId="0" borderId="0">
      <alignment horizontal="right" vertical="center"/>
    </xf>
    <xf numFmtId="0" fontId="17" fillId="0" borderId="0">
      <alignment horizontal="left" vertical="top"/>
    </xf>
    <xf numFmtId="0" fontId="18" fillId="0" borderId="0">
      <alignment horizontal="left" vertical="top"/>
    </xf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" fillId="0" borderId="0"/>
    <xf numFmtId="44" fontId="1" fillId="0" borderId="0" applyFont="0" applyFill="0" applyBorder="0" applyAlignment="0" applyProtection="0"/>
    <xf numFmtId="0" fontId="20" fillId="0" borderId="0"/>
  </cellStyleXfs>
  <cellXfs count="152">
    <xf numFmtId="0" fontId="0" fillId="0" borderId="0" xfId="0"/>
    <xf numFmtId="4" fontId="6" fillId="0" borderId="1" xfId="0" applyNumberFormat="1" applyFont="1" applyBorder="1" applyAlignment="1">
      <alignment horizontal="center" vertical="center" wrapText="1"/>
    </xf>
    <xf numFmtId="9" fontId="6" fillId="0" borderId="1" xfId="0" applyNumberFormat="1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1" fontId="6" fillId="0" borderId="1" xfId="0" applyNumberFormat="1" applyFont="1" applyBorder="1" applyAlignment="1" applyProtection="1">
      <alignment horizontal="center" vertical="center" wrapText="1"/>
      <protection locked="0"/>
    </xf>
    <xf numFmtId="3" fontId="7" fillId="5" borderId="1" xfId="0" applyNumberFormat="1" applyFont="1" applyFill="1" applyBorder="1" applyAlignment="1" applyProtection="1">
      <alignment horizontal="center" vertical="center" wrapText="1"/>
      <protection locked="0"/>
    </xf>
    <xf numFmtId="1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 applyProtection="1">
      <alignment vertical="center" wrapText="1"/>
      <protection locked="0"/>
    </xf>
    <xf numFmtId="0" fontId="5" fillId="0" borderId="0" xfId="0" applyFont="1" applyAlignment="1">
      <alignment horizontal="center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44" fontId="6" fillId="5" borderId="1" xfId="1" applyFill="1" applyBorder="1" applyAlignment="1">
      <alignment horizontal="center" vertical="center" wrapText="1"/>
    </xf>
    <xf numFmtId="49" fontId="15" fillId="0" borderId="1" xfId="87" applyNumberFormat="1" applyFont="1" applyBorder="1" applyAlignment="1">
      <alignment horizontal="center" vertical="center" wrapText="1"/>
    </xf>
    <xf numFmtId="44" fontId="6" fillId="0" borderId="1" xfId="1" applyBorder="1" applyAlignment="1">
      <alignment horizontal="center" vertical="center" wrapText="1"/>
    </xf>
    <xf numFmtId="44" fontId="6" fillId="0" borderId="6" xfId="1" applyBorder="1" applyAlignment="1" applyProtection="1">
      <alignment horizontal="center" vertical="center" wrapText="1"/>
      <protection locked="0"/>
    </xf>
    <xf numFmtId="44" fontId="6" fillId="0" borderId="6" xfId="1" applyBorder="1" applyAlignment="1">
      <alignment vertical="center" wrapText="1"/>
    </xf>
    <xf numFmtId="44" fontId="7" fillId="0" borderId="1" xfId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" fontId="7" fillId="0" borderId="1" xfId="0" applyNumberFormat="1" applyFont="1" applyBorder="1" applyAlignment="1">
      <alignment horizontal="center" vertical="center" wrapText="1"/>
    </xf>
    <xf numFmtId="3" fontId="7" fillId="0" borderId="3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9" fontId="7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164" fontId="7" fillId="4" borderId="8" xfId="0" applyNumberFormat="1" applyFont="1" applyFill="1" applyBorder="1" applyAlignment="1">
      <alignment vertical="center"/>
    </xf>
    <xf numFmtId="164" fontId="7" fillId="4" borderId="8" xfId="0" applyNumberFormat="1" applyFont="1" applyFill="1" applyBorder="1" applyAlignment="1">
      <alignment horizontal="left" vertical="center"/>
    </xf>
    <xf numFmtId="164" fontId="11" fillId="4" borderId="8" xfId="0" applyNumberFormat="1" applyFont="1" applyFill="1" applyBorder="1" applyAlignment="1">
      <alignment horizontal="left" vertical="center"/>
    </xf>
    <xf numFmtId="49" fontId="7" fillId="4" borderId="8" xfId="0" applyNumberFormat="1" applyFont="1" applyFill="1" applyBorder="1" applyAlignment="1">
      <alignment horizontal="left" vertical="center"/>
    </xf>
    <xf numFmtId="164" fontId="7" fillId="4" borderId="8" xfId="0" applyNumberFormat="1" applyFont="1" applyFill="1" applyBorder="1" applyAlignment="1">
      <alignment horizontal="center" vertical="center"/>
    </xf>
    <xf numFmtId="49" fontId="7" fillId="0" borderId="1" xfId="0" applyNumberFormat="1" applyFont="1" applyBorder="1" applyAlignment="1" applyProtection="1">
      <alignment horizontal="center" vertical="center" wrapText="1"/>
      <protection locked="0"/>
    </xf>
    <xf numFmtId="3" fontId="10" fillId="6" borderId="1" xfId="0" applyNumberFormat="1" applyFont="1" applyFill="1" applyBorder="1" applyAlignment="1">
      <alignment horizontal="center" vertical="center" wrapText="1"/>
    </xf>
    <xf numFmtId="0" fontId="7" fillId="0" borderId="9" xfId="0" applyFont="1" applyBorder="1" applyAlignment="1">
      <alignment vertical="center"/>
    </xf>
    <xf numFmtId="0" fontId="7" fillId="0" borderId="5" xfId="7" applyFont="1" applyBorder="1" applyAlignment="1">
      <alignment vertical="center" wrapText="1" shrinkToFit="1"/>
    </xf>
    <xf numFmtId="0" fontId="7" fillId="0" borderId="6" xfId="0" applyFont="1" applyBorder="1" applyAlignment="1">
      <alignment vertical="center" wrapText="1" shrinkToFit="1"/>
    </xf>
    <xf numFmtId="0" fontId="7" fillId="0" borderId="6" xfId="0" applyFont="1" applyBorder="1" applyAlignment="1">
      <alignment vertical="center" wrapText="1"/>
    </xf>
    <xf numFmtId="49" fontId="7" fillId="0" borderId="6" xfId="0" applyNumberFormat="1" applyFont="1" applyBorder="1" applyAlignment="1">
      <alignment vertical="center" wrapText="1"/>
    </xf>
    <xf numFmtId="0" fontId="7" fillId="0" borderId="6" xfId="0" applyFont="1" applyBorder="1" applyAlignment="1" applyProtection="1">
      <alignment horizontal="center" vertical="center" wrapText="1"/>
      <protection locked="0"/>
    </xf>
    <xf numFmtId="49" fontId="7" fillId="0" borderId="0" xfId="0" applyNumberFormat="1" applyFont="1" applyAlignment="1">
      <alignment vertical="center" wrapText="1"/>
    </xf>
    <xf numFmtId="0" fontId="7" fillId="0" borderId="4" xfId="0" applyFont="1" applyBorder="1" applyAlignment="1">
      <alignment vertical="center"/>
    </xf>
    <xf numFmtId="0" fontId="7" fillId="0" borderId="5" xfId="0" applyFont="1" applyBorder="1" applyAlignment="1">
      <alignment vertical="center" wrapText="1" shrinkToFit="1"/>
    </xf>
    <xf numFmtId="0" fontId="7" fillId="0" borderId="5" xfId="0" applyFont="1" applyBorder="1" applyAlignment="1">
      <alignment vertical="center" wrapText="1"/>
    </xf>
    <xf numFmtId="0" fontId="7" fillId="0" borderId="5" xfId="0" applyFont="1" applyBorder="1" applyAlignment="1" applyProtection="1">
      <alignment horizontal="center" vertical="center" wrapText="1"/>
      <protection locked="0"/>
    </xf>
    <xf numFmtId="0" fontId="7" fillId="0" borderId="0" xfId="0" applyFont="1" applyAlignment="1">
      <alignment vertical="center"/>
    </xf>
    <xf numFmtId="0" fontId="7" fillId="0" borderId="0" xfId="7" applyFont="1" applyAlignment="1">
      <alignment vertical="center" wrapText="1" shrinkToFit="1"/>
    </xf>
    <xf numFmtId="0" fontId="7" fillId="0" borderId="0" xfId="0" applyFont="1" applyAlignment="1">
      <alignment vertical="center" wrapText="1" shrinkToFit="1"/>
    </xf>
    <xf numFmtId="0" fontId="7" fillId="0" borderId="0" xfId="0" applyFont="1" applyAlignment="1">
      <alignment vertical="center" wrapText="1"/>
    </xf>
    <xf numFmtId="0" fontId="7" fillId="0" borderId="0" xfId="0" applyFont="1" applyAlignment="1" applyProtection="1">
      <alignment horizontal="center" vertical="center" wrapText="1"/>
      <protection locked="0"/>
    </xf>
    <xf numFmtId="49" fontId="6" fillId="0" borderId="0" xfId="0" applyNumberFormat="1" applyFont="1" applyAlignment="1">
      <alignment vertical="center"/>
    </xf>
    <xf numFmtId="0" fontId="7" fillId="0" borderId="11" xfId="0" applyFont="1" applyBorder="1" applyAlignment="1">
      <alignment vertical="center"/>
    </xf>
    <xf numFmtId="0" fontId="7" fillId="0" borderId="8" xfId="7" applyFont="1" applyBorder="1" applyAlignment="1">
      <alignment vertical="center" wrapText="1" shrinkToFit="1"/>
    </xf>
    <xf numFmtId="0" fontId="7" fillId="0" borderId="6" xfId="7" applyFont="1" applyBorder="1" applyAlignment="1">
      <alignment vertical="center" wrapText="1" shrinkToFit="1"/>
    </xf>
    <xf numFmtId="0" fontId="6" fillId="0" borderId="0" xfId="0" applyFont="1"/>
    <xf numFmtId="0" fontId="7" fillId="0" borderId="0" xfId="0" applyFont="1"/>
    <xf numFmtId="49" fontId="6" fillId="0" borderId="0" xfId="0" applyNumberFormat="1" applyFont="1"/>
    <xf numFmtId="0" fontId="7" fillId="0" borderId="0" xfId="0" applyFont="1" applyAlignment="1">
      <alignment horizontal="center"/>
    </xf>
    <xf numFmtId="0" fontId="21" fillId="0" borderId="6" xfId="7" applyFont="1" applyBorder="1" applyAlignment="1">
      <alignment horizontal="left" vertical="center" wrapText="1" shrinkToFit="1"/>
    </xf>
    <xf numFmtId="0" fontId="6" fillId="0" borderId="1" xfId="0" applyFont="1" applyBorder="1" applyAlignment="1">
      <alignment horizontal="center" vertical="center" wrapText="1" shrinkToFit="1"/>
    </xf>
    <xf numFmtId="9" fontId="9" fillId="0" borderId="1" xfId="7" applyNumberFormat="1" applyFont="1" applyBorder="1" applyAlignment="1" applyProtection="1">
      <alignment horizontal="center" vertical="center" shrinkToFit="1"/>
      <protection locked="0"/>
    </xf>
    <xf numFmtId="0" fontId="9" fillId="0" borderId="1" xfId="7" applyFont="1" applyBorder="1" applyAlignment="1" applyProtection="1">
      <alignment horizontal="center" vertical="center" wrapText="1" shrinkToFit="1"/>
      <protection locked="0"/>
    </xf>
    <xf numFmtId="0" fontId="7" fillId="4" borderId="7" xfId="0" applyFont="1" applyFill="1" applyBorder="1" applyAlignment="1">
      <alignment horizontal="left" vertical="center"/>
    </xf>
    <xf numFmtId="0" fontId="7" fillId="0" borderId="7" xfId="0" applyFont="1" applyBorder="1" applyAlignment="1">
      <alignment vertical="center"/>
    </xf>
    <xf numFmtId="0" fontId="7" fillId="0" borderId="8" xfId="0" applyFont="1" applyBorder="1" applyAlignment="1">
      <alignment vertical="center" wrapText="1" shrinkToFit="1"/>
    </xf>
    <xf numFmtId="0" fontId="7" fillId="0" borderId="8" xfId="0" applyFont="1" applyBorder="1" applyAlignment="1">
      <alignment vertical="center" wrapText="1"/>
    </xf>
    <xf numFmtId="49" fontId="7" fillId="0" borderId="8" xfId="0" applyNumberFormat="1" applyFont="1" applyBorder="1" applyAlignment="1">
      <alignment vertical="center" wrapText="1"/>
    </xf>
    <xf numFmtId="0" fontId="21" fillId="0" borderId="0" xfId="7" applyFont="1" applyAlignment="1">
      <alignment horizontal="left" vertical="center" wrapText="1" shrinkToFit="1"/>
    </xf>
    <xf numFmtId="0" fontId="7" fillId="0" borderId="8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>
      <alignment horizontal="left" vertical="center"/>
    </xf>
    <xf numFmtId="44" fontId="6" fillId="4" borderId="8" xfId="1" applyFill="1" applyBorder="1" applyAlignment="1">
      <alignment horizontal="left" vertical="center"/>
    </xf>
    <xf numFmtId="44" fontId="6" fillId="4" borderId="8" xfId="1" applyFill="1" applyBorder="1" applyAlignment="1">
      <alignment horizontal="center" vertical="center"/>
    </xf>
    <xf numFmtId="44" fontId="6" fillId="0" borderId="5" xfId="1" applyBorder="1" applyAlignment="1">
      <alignment vertical="center" wrapText="1"/>
    </xf>
    <xf numFmtId="44" fontId="6" fillId="0" borderId="5" xfId="1" applyBorder="1" applyAlignment="1" applyProtection="1">
      <alignment vertical="center" wrapText="1"/>
      <protection locked="0"/>
    </xf>
    <xf numFmtId="44" fontId="6" fillId="0" borderId="0" xfId="1" applyAlignment="1">
      <alignment vertical="center" wrapText="1"/>
    </xf>
    <xf numFmtId="44" fontId="6" fillId="0" borderId="0" xfId="1" applyBorder="1" applyAlignment="1" applyProtection="1">
      <alignment horizontal="center" vertical="center" wrapText="1"/>
      <protection locked="0"/>
    </xf>
    <xf numFmtId="44" fontId="6" fillId="0" borderId="0" xfId="1" applyBorder="1" applyAlignment="1">
      <alignment vertical="center" wrapText="1"/>
    </xf>
    <xf numFmtId="44" fontId="6" fillId="0" borderId="0" xfId="1" applyBorder="1" applyAlignment="1" applyProtection="1">
      <alignment vertical="center" wrapText="1"/>
      <protection locked="0"/>
    </xf>
    <xf numFmtId="44" fontId="6" fillId="0" borderId="1" xfId="1" applyBorder="1" applyAlignment="1" applyProtection="1">
      <alignment horizontal="center" vertical="center" wrapText="1"/>
      <protection locked="0"/>
    </xf>
    <xf numFmtId="44" fontId="6" fillId="0" borderId="8" xfId="1" applyBorder="1" applyAlignment="1">
      <alignment vertical="center" wrapText="1"/>
    </xf>
    <xf numFmtId="44" fontId="6" fillId="0" borderId="8" xfId="1" applyBorder="1" applyAlignment="1" applyProtection="1">
      <alignment vertical="center" wrapText="1"/>
      <protection locked="0"/>
    </xf>
    <xf numFmtId="44" fontId="6" fillId="0" borderId="0" xfId="1"/>
    <xf numFmtId="44" fontId="6" fillId="0" borderId="0" xfId="1" applyAlignment="1">
      <alignment vertical="center"/>
    </xf>
    <xf numFmtId="44" fontId="6" fillId="0" borderId="0" xfId="1" applyAlignment="1">
      <alignment horizontal="center" vertical="center"/>
    </xf>
    <xf numFmtId="3" fontId="10" fillId="5" borderId="1" xfId="0" applyNumberFormat="1" applyFont="1" applyFill="1" applyBorder="1" applyAlignment="1">
      <alignment horizontal="center" vertical="center" wrapText="1"/>
    </xf>
    <xf numFmtId="3" fontId="10" fillId="5" borderId="1" xfId="0" applyNumberFormat="1" applyFont="1" applyFill="1" applyBorder="1" applyAlignment="1">
      <alignment horizontal="center" vertical="center"/>
    </xf>
    <xf numFmtId="44" fontId="6" fillId="0" borderId="6" xfId="1" applyBorder="1" applyAlignment="1" applyProtection="1">
      <alignment vertical="center" wrapText="1"/>
      <protection locked="0"/>
    </xf>
    <xf numFmtId="164" fontId="6" fillId="4" borderId="8" xfId="0" applyNumberFormat="1" applyFont="1" applyFill="1" applyBorder="1" applyAlignment="1">
      <alignment horizontal="left" vertical="center"/>
    </xf>
    <xf numFmtId="0" fontId="6" fillId="0" borderId="6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0" xfId="0" applyFont="1" applyAlignment="1">
      <alignment horizontal="left"/>
    </xf>
    <xf numFmtId="1" fontId="9" fillId="0" borderId="1" xfId="0" applyNumberFormat="1" applyFont="1" applyBorder="1" applyAlignment="1">
      <alignment horizontal="left" vertical="center" wrapText="1"/>
    </xf>
    <xf numFmtId="0" fontId="15" fillId="0" borderId="1" xfId="88" applyFont="1" applyBorder="1" applyAlignment="1">
      <alignment horizontal="center" vertical="center"/>
    </xf>
    <xf numFmtId="49" fontId="6" fillId="0" borderId="1" xfId="1" applyNumberFormat="1" applyFill="1" applyBorder="1" applyAlignment="1">
      <alignment horizontal="center" vertical="center"/>
    </xf>
    <xf numFmtId="0" fontId="15" fillId="0" borderId="1" xfId="93" applyFont="1" applyBorder="1" applyAlignment="1">
      <alignment horizontal="center" vertical="center"/>
    </xf>
    <xf numFmtId="0" fontId="15" fillId="0" borderId="1" xfId="101" applyFont="1" applyBorder="1" applyAlignment="1">
      <alignment horizontal="center" vertical="center"/>
    </xf>
    <xf numFmtId="0" fontId="15" fillId="0" borderId="1" xfId="108" applyFont="1" applyBorder="1" applyAlignment="1">
      <alignment horizontal="center" vertical="center"/>
    </xf>
    <xf numFmtId="0" fontId="15" fillId="0" borderId="1" xfId="103" applyFont="1" applyBorder="1" applyAlignment="1">
      <alignment horizontal="center" vertical="center"/>
    </xf>
    <xf numFmtId="1" fontId="9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/>
    </xf>
    <xf numFmtId="44" fontId="7" fillId="2" borderId="1" xfId="1" applyFont="1" applyFill="1" applyBorder="1" applyAlignment="1" applyProtection="1">
      <alignment horizontal="center" vertical="center" wrapText="1"/>
      <protection locked="0"/>
    </xf>
    <xf numFmtId="44" fontId="6" fillId="4" borderId="8" xfId="1" applyFill="1" applyBorder="1" applyAlignment="1">
      <alignment horizontal="right" vertical="center"/>
    </xf>
    <xf numFmtId="44" fontId="6" fillId="0" borderId="6" xfId="1" applyBorder="1" applyAlignment="1" applyProtection="1">
      <alignment horizontal="right" vertical="center" wrapText="1"/>
      <protection locked="0"/>
    </xf>
    <xf numFmtId="44" fontId="6" fillId="0" borderId="6" xfId="1" applyBorder="1" applyAlignment="1">
      <alignment horizontal="right" vertical="center" wrapText="1"/>
    </xf>
    <xf numFmtId="44" fontId="6" fillId="0" borderId="5" xfId="1" applyBorder="1" applyAlignment="1" applyProtection="1">
      <alignment horizontal="right" vertical="center" wrapText="1"/>
      <protection locked="0"/>
    </xf>
    <xf numFmtId="44" fontId="6" fillId="0" borderId="5" xfId="1" applyBorder="1" applyAlignment="1">
      <alignment horizontal="right" vertical="center" wrapText="1"/>
    </xf>
    <xf numFmtId="44" fontId="6" fillId="0" borderId="0" xfId="1" applyAlignment="1" applyProtection="1">
      <alignment horizontal="right" vertical="center" wrapText="1"/>
      <protection locked="0"/>
    </xf>
    <xf numFmtId="44" fontId="6" fillId="0" borderId="0" xfId="1" applyAlignment="1">
      <alignment horizontal="right" vertical="center" wrapText="1"/>
    </xf>
    <xf numFmtId="44" fontId="6" fillId="0" borderId="0" xfId="1" applyAlignment="1">
      <alignment horizontal="right"/>
    </xf>
    <xf numFmtId="44" fontId="6" fillId="0" borderId="0" xfId="1" applyAlignment="1">
      <alignment horizontal="right" vertical="center"/>
    </xf>
    <xf numFmtId="44" fontId="6" fillId="0" borderId="0" xfId="1" applyAlignment="1" applyProtection="1">
      <alignment vertical="center" wrapText="1"/>
      <protection locked="0"/>
    </xf>
    <xf numFmtId="44" fontId="7" fillId="0" borderId="10" xfId="1" applyFont="1" applyBorder="1" applyAlignment="1" applyProtection="1">
      <alignment horizontal="right" vertical="center" wrapText="1"/>
      <protection locked="0"/>
    </xf>
    <xf numFmtId="44" fontId="7" fillId="0" borderId="10" xfId="1" applyFont="1" applyBorder="1" applyAlignment="1">
      <alignment horizontal="right" vertical="center" wrapText="1"/>
    </xf>
    <xf numFmtId="44" fontId="7" fillId="0" borderId="10" xfId="1" applyFont="1" applyBorder="1" applyAlignment="1" applyProtection="1">
      <alignment vertical="center" wrapText="1"/>
      <protection locked="0"/>
    </xf>
    <xf numFmtId="44" fontId="7" fillId="0" borderId="10" xfId="1" applyFont="1" applyBorder="1" applyAlignment="1">
      <alignment vertical="center" wrapText="1"/>
    </xf>
    <xf numFmtId="165" fontId="7" fillId="4" borderId="8" xfId="0" applyNumberFormat="1" applyFont="1" applyFill="1" applyBorder="1" applyAlignment="1">
      <alignment horizontal="right" vertical="center"/>
    </xf>
    <xf numFmtId="165" fontId="6" fillId="0" borderId="1" xfId="0" applyNumberFormat="1" applyFont="1" applyBorder="1" applyAlignment="1" applyProtection="1">
      <alignment horizontal="right" vertical="center" wrapText="1"/>
      <protection locked="0"/>
    </xf>
    <xf numFmtId="165" fontId="6" fillId="0" borderId="1" xfId="0" applyNumberFormat="1" applyFont="1" applyBorder="1" applyAlignment="1">
      <alignment horizontal="right" vertical="center" wrapText="1"/>
    </xf>
    <xf numFmtId="165" fontId="7" fillId="0" borderId="10" xfId="1" applyNumberFormat="1" applyFont="1" applyBorder="1" applyAlignment="1">
      <alignment horizontal="right" vertical="center" wrapText="1"/>
    </xf>
    <xf numFmtId="165" fontId="7" fillId="0" borderId="6" xfId="1" applyNumberFormat="1" applyFont="1" applyBorder="1" applyAlignment="1" applyProtection="1">
      <alignment horizontal="right" vertical="center" wrapText="1"/>
      <protection locked="0"/>
    </xf>
    <xf numFmtId="165" fontId="7" fillId="0" borderId="6" xfId="0" applyNumberFormat="1" applyFont="1" applyBorder="1" applyAlignment="1" applyProtection="1">
      <alignment horizontal="right" vertical="center" wrapText="1"/>
      <protection locked="0"/>
    </xf>
    <xf numFmtId="165" fontId="7" fillId="0" borderId="5" xfId="0" applyNumberFormat="1" applyFont="1" applyBorder="1" applyAlignment="1" applyProtection="1">
      <alignment horizontal="right" vertical="center" wrapText="1"/>
      <protection locked="0"/>
    </xf>
    <xf numFmtId="165" fontId="7" fillId="0" borderId="0" xfId="0" applyNumberFormat="1" applyFont="1" applyAlignment="1" applyProtection="1">
      <alignment horizontal="right" vertical="center" wrapText="1"/>
      <protection locked="0"/>
    </xf>
    <xf numFmtId="165" fontId="7" fillId="0" borderId="8" xfId="0" applyNumberFormat="1" applyFont="1" applyBorder="1" applyAlignment="1" applyProtection="1">
      <alignment horizontal="right" vertical="center" wrapText="1"/>
      <protection locked="0"/>
    </xf>
    <xf numFmtId="165" fontId="7" fillId="0" borderId="0" xfId="0" applyNumberFormat="1" applyFont="1" applyAlignment="1">
      <alignment horizontal="right"/>
    </xf>
    <xf numFmtId="165" fontId="7" fillId="0" borderId="10" xfId="1" applyNumberFormat="1" applyFont="1" applyBorder="1" applyAlignment="1" applyProtection="1">
      <alignment horizontal="right" vertical="center" wrapText="1"/>
      <protection locked="0"/>
    </xf>
    <xf numFmtId="165" fontId="7" fillId="0" borderId="0" xfId="0" applyNumberFormat="1" applyFont="1" applyAlignment="1">
      <alignment horizontal="right" vertical="center"/>
    </xf>
    <xf numFmtId="44" fontId="7" fillId="2" borderId="1" xfId="1" applyFont="1" applyFill="1" applyBorder="1" applyAlignment="1">
      <alignment horizontal="center" vertical="center" wrapText="1"/>
    </xf>
    <xf numFmtId="4" fontId="10" fillId="3" borderId="2" xfId="0" applyNumberFormat="1" applyFont="1" applyFill="1" applyBorder="1" applyAlignment="1">
      <alignment horizontal="center" vertical="center" wrapText="1" shrinkToFit="1"/>
    </xf>
    <xf numFmtId="165" fontId="7" fillId="2" borderId="1" xfId="0" applyNumberFormat="1" applyFont="1" applyFill="1" applyBorder="1" applyAlignment="1" applyProtection="1">
      <alignment horizontal="center" vertical="center" wrapText="1"/>
      <protection locked="0"/>
    </xf>
    <xf numFmtId="165" fontId="7" fillId="0" borderId="1" xfId="0" applyNumberFormat="1" applyFont="1" applyBorder="1" applyAlignment="1">
      <alignment horizontal="center" vertical="center" wrapText="1"/>
    </xf>
    <xf numFmtId="44" fontId="6" fillId="2" borderId="1" xfId="1" applyFill="1" applyBorder="1" applyAlignment="1" applyProtection="1">
      <alignment horizontal="center" vertical="center" wrapText="1" shrinkToFit="1"/>
      <protection locked="0"/>
    </xf>
    <xf numFmtId="0" fontId="7" fillId="0" borderId="0" xfId="7" applyFont="1" applyBorder="1" applyAlignment="1">
      <alignment vertical="center" wrapText="1" shrinkToFit="1"/>
    </xf>
    <xf numFmtId="0" fontId="7" fillId="0" borderId="0" xfId="0" applyFont="1" applyBorder="1" applyAlignment="1">
      <alignment vertical="center" wrapText="1" shrinkToFit="1"/>
    </xf>
    <xf numFmtId="0" fontId="7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49" fontId="7" fillId="0" borderId="0" xfId="0" applyNumberFormat="1" applyFont="1" applyBorder="1" applyAlignment="1">
      <alignment vertical="center" wrapText="1"/>
    </xf>
    <xf numFmtId="44" fontId="7" fillId="0" borderId="0" xfId="1" applyFont="1" applyBorder="1" applyAlignment="1" applyProtection="1">
      <alignment vertical="center" wrapText="1"/>
      <protection locked="0"/>
    </xf>
    <xf numFmtId="44" fontId="7" fillId="0" borderId="0" xfId="1" applyFont="1" applyBorder="1" applyAlignment="1">
      <alignment vertical="center" wrapText="1"/>
    </xf>
    <xf numFmtId="0" fontId="7" fillId="0" borderId="0" xfId="0" applyFont="1" applyBorder="1" applyAlignment="1" applyProtection="1">
      <alignment horizontal="center" vertical="center" wrapText="1"/>
      <protection locked="0"/>
    </xf>
    <xf numFmtId="165" fontId="7" fillId="0" borderId="0" xfId="1" applyNumberFormat="1" applyFont="1" applyBorder="1" applyAlignment="1" applyProtection="1">
      <alignment horizontal="right" vertical="center" wrapText="1"/>
      <protection locked="0"/>
    </xf>
    <xf numFmtId="165" fontId="7" fillId="4" borderId="12" xfId="0" applyNumberFormat="1" applyFont="1" applyFill="1" applyBorder="1" applyAlignment="1">
      <alignment horizontal="right" vertical="center"/>
    </xf>
    <xf numFmtId="165" fontId="7" fillId="0" borderId="13" xfId="1" applyNumberFormat="1" applyFont="1" applyBorder="1" applyAlignment="1" applyProtection="1">
      <alignment horizontal="right" vertical="center" wrapText="1"/>
      <protection locked="0"/>
    </xf>
    <xf numFmtId="165" fontId="7" fillId="0" borderId="13" xfId="0" applyNumberFormat="1" applyFont="1" applyBorder="1" applyAlignment="1" applyProtection="1">
      <alignment horizontal="right" vertical="center" wrapText="1"/>
      <protection locked="0"/>
    </xf>
    <xf numFmtId="165" fontId="7" fillId="0" borderId="14" xfId="0" applyNumberFormat="1" applyFont="1" applyBorder="1" applyAlignment="1" applyProtection="1">
      <alignment horizontal="right" vertical="center" wrapText="1"/>
      <protection locked="0"/>
    </xf>
    <xf numFmtId="165" fontId="7" fillId="0" borderId="15" xfId="0" applyNumberFormat="1" applyFont="1" applyBorder="1" applyAlignment="1" applyProtection="1">
      <alignment horizontal="right" vertical="center" wrapText="1"/>
      <protection locked="0"/>
    </xf>
    <xf numFmtId="165" fontId="7" fillId="0" borderId="12" xfId="0" applyNumberFormat="1" applyFont="1" applyBorder="1" applyAlignment="1" applyProtection="1">
      <alignment horizontal="right" vertical="center" wrapText="1"/>
      <protection locked="0"/>
    </xf>
    <xf numFmtId="165" fontId="7" fillId="0" borderId="15" xfId="0" applyNumberFormat="1" applyFont="1" applyBorder="1" applyAlignment="1">
      <alignment horizontal="right"/>
    </xf>
    <xf numFmtId="165" fontId="7" fillId="0" borderId="16" xfId="1" applyNumberFormat="1" applyFont="1" applyBorder="1" applyAlignment="1" applyProtection="1">
      <alignment horizontal="right" vertical="center" wrapText="1"/>
      <protection locked="0"/>
    </xf>
    <xf numFmtId="165" fontId="7" fillId="0" borderId="15" xfId="0" applyNumberFormat="1" applyFont="1" applyBorder="1" applyAlignment="1">
      <alignment horizontal="right" vertical="center"/>
    </xf>
    <xf numFmtId="165" fontId="7" fillId="0" borderId="15" xfId="1" applyNumberFormat="1" applyFont="1" applyBorder="1" applyAlignment="1" applyProtection="1">
      <alignment horizontal="right" vertical="center" wrapText="1"/>
      <protection locked="0"/>
    </xf>
  </cellXfs>
  <cellStyles count="124">
    <cellStyle name="Dziesiętny 2" xfId="34"/>
    <cellStyle name="Normal 2" xfId="35"/>
    <cellStyle name="Normal_Sheet2" xfId="2"/>
    <cellStyle name="Normalny" xfId="0" builtinId="0"/>
    <cellStyle name="Normalny 10" xfId="38"/>
    <cellStyle name="Normalny 102" xfId="100"/>
    <cellStyle name="Normalny 104" xfId="101"/>
    <cellStyle name="Normalny 106" xfId="102"/>
    <cellStyle name="Normalny 107" xfId="103"/>
    <cellStyle name="Normalny 11" xfId="3"/>
    <cellStyle name="Normalny 111" xfId="105"/>
    <cellStyle name="Normalny 113" xfId="106"/>
    <cellStyle name="Normalny 114" xfId="104"/>
    <cellStyle name="Normalny 115" xfId="107"/>
    <cellStyle name="Normalny 12" xfId="39"/>
    <cellStyle name="Normalny 121" xfId="108"/>
    <cellStyle name="Normalny 124" xfId="109"/>
    <cellStyle name="Normalny 127" xfId="112"/>
    <cellStyle name="Normalny 128" xfId="113"/>
    <cellStyle name="Normalny 129" xfId="114"/>
    <cellStyle name="Normalny 13" xfId="4"/>
    <cellStyle name="Normalny 131" xfId="115"/>
    <cellStyle name="Normalny 132" xfId="116"/>
    <cellStyle name="Normalny 14" xfId="121"/>
    <cellStyle name="Normalny 15" xfId="95"/>
    <cellStyle name="Normalny 17" xfId="43"/>
    <cellStyle name="Normalny 18" xfId="5"/>
    <cellStyle name="Normalny 19" xfId="6"/>
    <cellStyle name="Normalny 2" xfId="7"/>
    <cellStyle name="Normalny 20" xfId="8"/>
    <cellStyle name="Normalny 21" xfId="40"/>
    <cellStyle name="Normalny 22" xfId="41"/>
    <cellStyle name="Normalny 23" xfId="42"/>
    <cellStyle name="Normalny 24" xfId="44"/>
    <cellStyle name="Normalny 25" xfId="9"/>
    <cellStyle name="Normalny 26" xfId="72"/>
    <cellStyle name="Normalny 27" xfId="73"/>
    <cellStyle name="Normalny 28" xfId="74"/>
    <cellStyle name="Normalny 29" xfId="75"/>
    <cellStyle name="Normalny 3" xfId="10"/>
    <cellStyle name="Normalny 30" xfId="76"/>
    <cellStyle name="Normalny 31" xfId="45"/>
    <cellStyle name="Normalny 32" xfId="11"/>
    <cellStyle name="Normalny 33" xfId="46"/>
    <cellStyle name="Normalny 34" xfId="12"/>
    <cellStyle name="Normalny 35" xfId="13"/>
    <cellStyle name="Normalny 36" xfId="14"/>
    <cellStyle name="Normalny 37" xfId="47"/>
    <cellStyle name="Normalny 38" xfId="48"/>
    <cellStyle name="Normalny 39" xfId="49"/>
    <cellStyle name="Normalny 4" xfId="15"/>
    <cellStyle name="Normalny 40" xfId="77"/>
    <cellStyle name="Normalny 41" xfId="78"/>
    <cellStyle name="Normalny 42" xfId="50"/>
    <cellStyle name="Normalny 43" xfId="51"/>
    <cellStyle name="Normalny 44" xfId="52"/>
    <cellStyle name="Normalny 46" xfId="96"/>
    <cellStyle name="Normalny 47" xfId="79"/>
    <cellStyle name="Normalny 5" xfId="36"/>
    <cellStyle name="Normalny 53" xfId="90"/>
    <cellStyle name="Normalny 54" xfId="80"/>
    <cellStyle name="Normalny 55" xfId="91"/>
    <cellStyle name="Normalny 56" xfId="92"/>
    <cellStyle name="Normalny 57" xfId="93"/>
    <cellStyle name="Normalny 59" xfId="94"/>
    <cellStyle name="Normalny 6" xfId="16"/>
    <cellStyle name="Normalny 6 2" xfId="123"/>
    <cellStyle name="Normalny 60" xfId="86"/>
    <cellStyle name="Normalny 61" xfId="87"/>
    <cellStyle name="Normalny 62" xfId="88"/>
    <cellStyle name="Normalny 64" xfId="89"/>
    <cellStyle name="Normalny 66" xfId="17"/>
    <cellStyle name="Normalny 67" xfId="18"/>
    <cellStyle name="Normalny 68" xfId="19"/>
    <cellStyle name="Normalny 69" xfId="20"/>
    <cellStyle name="Normalny 7" xfId="21"/>
    <cellStyle name="Normalny 70" xfId="22"/>
    <cellStyle name="Normalny 71" xfId="23"/>
    <cellStyle name="Normalny 72" xfId="24"/>
    <cellStyle name="Normalny 73" xfId="25"/>
    <cellStyle name="Normalny 74" xfId="26"/>
    <cellStyle name="Normalny 75" xfId="27"/>
    <cellStyle name="Normalny 76" xfId="118"/>
    <cellStyle name="Normalny 77" xfId="119"/>
    <cellStyle name="Normalny 78" xfId="120"/>
    <cellStyle name="Normalny 79" xfId="117"/>
    <cellStyle name="Normalny 8" xfId="28"/>
    <cellStyle name="Normalny 81" xfId="97"/>
    <cellStyle name="Normalny 82" xfId="98"/>
    <cellStyle name="Normalny 84" xfId="29"/>
    <cellStyle name="Normalny 85" xfId="30"/>
    <cellStyle name="Normalny 86" xfId="31"/>
    <cellStyle name="Normalny 88" xfId="85"/>
    <cellStyle name="Normalny 9" xfId="37"/>
    <cellStyle name="Normalny 9 2" xfId="82"/>
    <cellStyle name="Normalny 9 3" xfId="84"/>
    <cellStyle name="Normalny 91" xfId="110"/>
    <cellStyle name="Normalny 94" xfId="111"/>
    <cellStyle name="Normalny 97" xfId="32"/>
    <cellStyle name="Normalny 98" xfId="99"/>
    <cellStyle name="S0" xfId="53"/>
    <cellStyle name="S1" xfId="54"/>
    <cellStyle name="S10" xfId="63"/>
    <cellStyle name="S11" xfId="64"/>
    <cellStyle name="S12" xfId="65"/>
    <cellStyle name="S13" xfId="66"/>
    <cellStyle name="S14" xfId="67"/>
    <cellStyle name="S15" xfId="68"/>
    <cellStyle name="S16" xfId="69"/>
    <cellStyle name="S17" xfId="70"/>
    <cellStyle name="S18" xfId="71"/>
    <cellStyle name="S2" xfId="55"/>
    <cellStyle name="S3" xfId="56"/>
    <cellStyle name="S4" xfId="57"/>
    <cellStyle name="S5" xfId="58"/>
    <cellStyle name="S6" xfId="59"/>
    <cellStyle name="S7" xfId="60"/>
    <cellStyle name="S8" xfId="61"/>
    <cellStyle name="S9" xfId="62"/>
    <cellStyle name="Walutowy" xfId="1" builtinId="4"/>
    <cellStyle name="Walutowy 2" xfId="33"/>
    <cellStyle name="Walutowy 2 2" xfId="81"/>
    <cellStyle name="Walutowy 2 3" xfId="83"/>
    <cellStyle name="Walutowy 3" xfId="122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>
    <tabColor rgb="FFFF0000"/>
    <pageSetUpPr fitToPage="1"/>
  </sheetPr>
  <dimension ref="A2:S233"/>
  <sheetViews>
    <sheetView showGridLines="0" tabSelected="1" topLeftCell="A67" zoomScale="90" zoomScaleNormal="90" zoomScaleSheetLayoutView="75" zoomScalePageLayoutView="90" workbookViewId="0">
      <selection activeCell="H85" sqref="H85"/>
    </sheetView>
  </sheetViews>
  <sheetFormatPr defaultColWidth="9.140625" defaultRowHeight="12.75"/>
  <cols>
    <col min="1" max="1" width="9.7109375" style="53" customWidth="1"/>
    <col min="2" max="2" width="20.28515625" style="54" customWidth="1"/>
    <col min="3" max="3" width="14.140625" style="53" customWidth="1"/>
    <col min="4" max="4" width="12.42578125" style="53" customWidth="1"/>
    <col min="5" max="5" width="14" style="53" customWidth="1"/>
    <col min="6" max="6" width="11.85546875" style="53" customWidth="1"/>
    <col min="7" max="7" width="4" style="53" customWidth="1"/>
    <col min="8" max="8" width="25.140625" style="91" customWidth="1"/>
    <col min="9" max="9" width="17.5703125" style="55" customWidth="1"/>
    <col min="10" max="10" width="14.85546875" style="80" customWidth="1"/>
    <col min="11" max="11" width="7.28515625" style="53" customWidth="1"/>
    <col min="12" max="12" width="16.5703125" style="80" customWidth="1"/>
    <col min="13" max="13" width="16.42578125" style="109" customWidth="1"/>
    <col min="14" max="14" width="17.140625" style="109" customWidth="1"/>
    <col min="15" max="15" width="15.7109375" style="80" customWidth="1"/>
    <col min="16" max="16" width="13.85546875" style="56" customWidth="1"/>
    <col min="17" max="17" width="14.140625" style="56" customWidth="1"/>
    <col min="18" max="18" width="16.140625" style="125" customWidth="1"/>
    <col min="19" max="19" width="16.7109375" style="125" customWidth="1"/>
  </cols>
  <sheetData>
    <row r="2" spans="1:19">
      <c r="B2" s="54" t="s">
        <v>303</v>
      </c>
      <c r="J2" s="80" t="s">
        <v>304</v>
      </c>
      <c r="R2" s="125" t="s">
        <v>305</v>
      </c>
    </row>
    <row r="4" spans="1:19" ht="51">
      <c r="A4" s="21" t="s">
        <v>0</v>
      </c>
      <c r="B4" s="7" t="s">
        <v>1</v>
      </c>
      <c r="C4" s="7" t="s">
        <v>2</v>
      </c>
      <c r="D4" s="21" t="s">
        <v>3</v>
      </c>
      <c r="E4" s="21" t="s">
        <v>4</v>
      </c>
      <c r="F4" s="22" t="s">
        <v>170</v>
      </c>
      <c r="G4" s="7" t="s">
        <v>5</v>
      </c>
      <c r="H4" s="129" t="s">
        <v>164</v>
      </c>
      <c r="I4" s="23" t="s">
        <v>6</v>
      </c>
      <c r="J4" s="101" t="s">
        <v>306</v>
      </c>
      <c r="K4" s="24" t="s">
        <v>7</v>
      </c>
      <c r="L4" s="101" t="s">
        <v>307</v>
      </c>
      <c r="M4" s="101" t="s">
        <v>8</v>
      </c>
      <c r="N4" s="128" t="s">
        <v>9</v>
      </c>
      <c r="O4" s="132" t="s">
        <v>110</v>
      </c>
      <c r="P4" s="25" t="s">
        <v>10</v>
      </c>
      <c r="Q4" s="25" t="s">
        <v>192</v>
      </c>
      <c r="R4" s="130" t="s">
        <v>198</v>
      </c>
      <c r="S4" s="130" t="s">
        <v>199</v>
      </c>
    </row>
    <row r="5" spans="1:19" s="11" customFormat="1" ht="13.5" thickBot="1">
      <c r="A5" s="21" t="s">
        <v>93</v>
      </c>
      <c r="B5" s="21" t="s">
        <v>94</v>
      </c>
      <c r="C5" s="21" t="s">
        <v>95</v>
      </c>
      <c r="D5" s="21" t="s">
        <v>96</v>
      </c>
      <c r="E5" s="21" t="s">
        <v>97</v>
      </c>
      <c r="F5" s="21" t="s">
        <v>98</v>
      </c>
      <c r="G5" s="21" t="s">
        <v>99</v>
      </c>
      <c r="H5" s="21" t="s">
        <v>100</v>
      </c>
      <c r="I5" s="23" t="s">
        <v>101</v>
      </c>
      <c r="J5" s="19" t="s">
        <v>102</v>
      </c>
      <c r="K5" s="21" t="s">
        <v>103</v>
      </c>
      <c r="L5" s="19" t="s">
        <v>104</v>
      </c>
      <c r="M5" s="19" t="s">
        <v>105</v>
      </c>
      <c r="N5" s="19" t="s">
        <v>106</v>
      </c>
      <c r="O5" s="16" t="s">
        <v>107</v>
      </c>
      <c r="P5" s="21" t="s">
        <v>108</v>
      </c>
      <c r="Q5" s="21" t="s">
        <v>109</v>
      </c>
      <c r="R5" s="131" t="s">
        <v>163</v>
      </c>
      <c r="S5" s="131" t="s">
        <v>171</v>
      </c>
    </row>
    <row r="6" spans="1:19">
      <c r="A6" s="61" t="s">
        <v>33</v>
      </c>
      <c r="B6" s="26"/>
      <c r="C6" s="27" t="s">
        <v>183</v>
      </c>
      <c r="D6" s="27"/>
      <c r="E6" s="28"/>
      <c r="F6" s="27"/>
      <c r="G6" s="27"/>
      <c r="H6" s="86"/>
      <c r="I6" s="29"/>
      <c r="J6" s="69"/>
      <c r="K6" s="27"/>
      <c r="L6" s="69"/>
      <c r="M6" s="102"/>
      <c r="N6" s="102"/>
      <c r="O6" s="70"/>
      <c r="P6" s="30"/>
      <c r="Q6" s="30"/>
      <c r="R6" s="116"/>
      <c r="S6" s="142"/>
    </row>
    <row r="7" spans="1:19" ht="25.5">
      <c r="A7" s="3">
        <v>1</v>
      </c>
      <c r="B7" s="10" t="s">
        <v>183</v>
      </c>
      <c r="C7" s="15" t="s">
        <v>251</v>
      </c>
      <c r="D7" s="3" t="s">
        <v>252</v>
      </c>
      <c r="E7" s="4" t="s">
        <v>184</v>
      </c>
      <c r="F7" s="5">
        <v>4</v>
      </c>
      <c r="G7" s="20" t="s">
        <v>11</v>
      </c>
      <c r="H7" s="92"/>
      <c r="I7" s="1"/>
      <c r="J7" s="16"/>
      <c r="K7" s="2">
        <v>0.08</v>
      </c>
      <c r="L7" s="16">
        <f>J7*(1+K7)</f>
        <v>0</v>
      </c>
      <c r="M7" s="77">
        <f>F7*J7</f>
        <v>0</v>
      </c>
      <c r="N7" s="16">
        <f>M7*(1+K7)</f>
        <v>0</v>
      </c>
      <c r="O7" s="14">
        <v>306393.73</v>
      </c>
      <c r="P7" s="31" t="s">
        <v>179</v>
      </c>
      <c r="Q7" s="32">
        <v>2</v>
      </c>
      <c r="R7" s="117">
        <f>Q7*J7</f>
        <v>0</v>
      </c>
      <c r="S7" s="118">
        <f>R7*(1+K7)</f>
        <v>0</v>
      </c>
    </row>
    <row r="8" spans="1:19" ht="13.5" thickBot="1">
      <c r="A8" s="33"/>
      <c r="B8" s="52" t="s">
        <v>33</v>
      </c>
      <c r="C8" s="35" t="s">
        <v>17</v>
      </c>
      <c r="D8" s="36"/>
      <c r="E8" s="36"/>
      <c r="F8" s="36"/>
      <c r="G8" s="36"/>
      <c r="H8" s="87"/>
      <c r="I8" s="37"/>
      <c r="J8" s="18"/>
      <c r="K8" s="36"/>
      <c r="L8" s="18"/>
      <c r="M8" s="112">
        <f>SUM(M7:M7)</f>
        <v>0</v>
      </c>
      <c r="N8" s="113">
        <f>SUM(N7:N7)</f>
        <v>0</v>
      </c>
      <c r="O8" s="17"/>
      <c r="P8" s="38"/>
      <c r="Q8" s="38"/>
      <c r="R8" s="119">
        <f>SUM(R7:R7)</f>
        <v>0</v>
      </c>
      <c r="S8" s="143">
        <f>SUM(S7)</f>
        <v>0</v>
      </c>
    </row>
    <row r="9" spans="1:19" ht="13.5" thickBot="1">
      <c r="A9" s="33"/>
      <c r="B9" s="34"/>
      <c r="C9" s="35"/>
      <c r="D9" s="36"/>
      <c r="E9" s="36"/>
      <c r="F9" s="36"/>
      <c r="G9" s="36"/>
      <c r="H9" s="87"/>
      <c r="I9" s="39"/>
      <c r="J9" s="18"/>
      <c r="K9" s="36"/>
      <c r="L9" s="18"/>
      <c r="M9" s="103"/>
      <c r="N9" s="104"/>
      <c r="O9" s="17"/>
      <c r="P9" s="38"/>
      <c r="Q9" s="38"/>
      <c r="R9" s="121"/>
      <c r="S9" s="144"/>
    </row>
    <row r="10" spans="1:19">
      <c r="A10" s="61" t="s">
        <v>34</v>
      </c>
      <c r="B10" s="26"/>
      <c r="C10" s="27" t="s">
        <v>26</v>
      </c>
      <c r="D10" s="27"/>
      <c r="E10" s="27"/>
      <c r="F10" s="27"/>
      <c r="G10" s="27"/>
      <c r="H10" s="86"/>
      <c r="I10" s="29"/>
      <c r="J10" s="69"/>
      <c r="K10" s="27"/>
      <c r="L10" s="69"/>
      <c r="M10" s="102"/>
      <c r="N10" s="102"/>
      <c r="O10" s="69"/>
      <c r="P10" s="30"/>
      <c r="Q10" s="30"/>
      <c r="R10" s="116"/>
      <c r="S10" s="142"/>
    </row>
    <row r="11" spans="1:19" ht="51">
      <c r="A11" s="3">
        <v>1</v>
      </c>
      <c r="B11" s="10" t="s">
        <v>26</v>
      </c>
      <c r="C11" s="15" t="s">
        <v>190</v>
      </c>
      <c r="D11" s="3" t="s">
        <v>191</v>
      </c>
      <c r="E11" s="4" t="s">
        <v>32</v>
      </c>
      <c r="F11" s="5">
        <v>180</v>
      </c>
      <c r="G11" s="20" t="s">
        <v>11</v>
      </c>
      <c r="H11" s="92"/>
      <c r="I11" s="1"/>
      <c r="J11" s="16"/>
      <c r="K11" s="2">
        <v>0.08</v>
      </c>
      <c r="L11" s="16">
        <f>J11*(1+K11)</f>
        <v>0</v>
      </c>
      <c r="M11" s="77">
        <f>F11*J11</f>
        <v>0</v>
      </c>
      <c r="N11" s="16">
        <f>M11*(1+K11)</f>
        <v>0</v>
      </c>
      <c r="O11" s="14">
        <v>40635.230000000003</v>
      </c>
      <c r="P11" s="31" t="s">
        <v>144</v>
      </c>
      <c r="Q11" s="32">
        <v>90</v>
      </c>
      <c r="R11" s="117">
        <f>Q11*J11</f>
        <v>0</v>
      </c>
      <c r="S11" s="118">
        <f>R11*(1+K11)</f>
        <v>0</v>
      </c>
    </row>
    <row r="12" spans="1:19" ht="13.5" thickBot="1">
      <c r="A12" s="33"/>
      <c r="B12" s="52" t="s">
        <v>34</v>
      </c>
      <c r="C12" s="35" t="s">
        <v>17</v>
      </c>
      <c r="D12" s="36"/>
      <c r="E12" s="36"/>
      <c r="F12" s="36"/>
      <c r="G12" s="36"/>
      <c r="H12" s="87"/>
      <c r="I12" s="37"/>
      <c r="J12" s="18"/>
      <c r="K12" s="36"/>
      <c r="L12" s="18"/>
      <c r="M12" s="112">
        <f>SUM(M11)</f>
        <v>0</v>
      </c>
      <c r="N12" s="113">
        <f>SUM(N11)</f>
        <v>0</v>
      </c>
      <c r="O12" s="85"/>
      <c r="P12" s="38"/>
      <c r="Q12" s="38"/>
      <c r="R12" s="120">
        <f>SUM(R11)</f>
        <v>0</v>
      </c>
      <c r="S12" s="143">
        <f>SUM(S11)</f>
        <v>0</v>
      </c>
    </row>
    <row r="13" spans="1:19" ht="13.5" thickBot="1">
      <c r="A13" s="40"/>
      <c r="B13" s="34"/>
      <c r="C13" s="41"/>
      <c r="D13" s="42"/>
      <c r="E13" s="42"/>
      <c r="F13" s="42"/>
      <c r="G13" s="42"/>
      <c r="H13" s="88"/>
      <c r="I13" s="39"/>
      <c r="J13" s="71"/>
      <c r="K13" s="42"/>
      <c r="L13" s="71"/>
      <c r="M13" s="105"/>
      <c r="N13" s="106"/>
      <c r="O13" s="72"/>
      <c r="P13" s="43"/>
      <c r="Q13" s="43"/>
      <c r="R13" s="122"/>
      <c r="S13" s="145"/>
    </row>
    <row r="14" spans="1:19">
      <c r="A14" s="61" t="s">
        <v>35</v>
      </c>
      <c r="B14" s="26"/>
      <c r="C14" s="27" t="s">
        <v>187</v>
      </c>
      <c r="D14" s="27"/>
      <c r="E14" s="27"/>
      <c r="F14" s="27"/>
      <c r="G14" s="27"/>
      <c r="H14" s="86"/>
      <c r="I14" s="29"/>
      <c r="J14" s="69"/>
      <c r="K14" s="27"/>
      <c r="L14" s="69"/>
      <c r="M14" s="102"/>
      <c r="N14" s="102"/>
      <c r="O14" s="69"/>
      <c r="P14" s="30"/>
      <c r="Q14" s="30"/>
      <c r="R14" s="116"/>
      <c r="S14" s="142"/>
    </row>
    <row r="15" spans="1:19" ht="25.5">
      <c r="A15" s="3">
        <v>1</v>
      </c>
      <c r="B15" s="10" t="s">
        <v>187</v>
      </c>
      <c r="C15" s="15" t="s">
        <v>253</v>
      </c>
      <c r="D15" s="3" t="s">
        <v>254</v>
      </c>
      <c r="E15" s="4" t="s">
        <v>130</v>
      </c>
      <c r="F15" s="5">
        <v>12</v>
      </c>
      <c r="G15" s="20" t="s">
        <v>11</v>
      </c>
      <c r="H15" s="92"/>
      <c r="I15" s="1"/>
      <c r="J15" s="16"/>
      <c r="K15" s="2">
        <v>0.08</v>
      </c>
      <c r="L15" s="16">
        <f>J15*(1+K15)</f>
        <v>0</v>
      </c>
      <c r="M15" s="77">
        <f>F15*J15</f>
        <v>0</v>
      </c>
      <c r="N15" s="16">
        <f>M15*(1+K15)</f>
        <v>0</v>
      </c>
      <c r="O15" s="14">
        <v>109839.36</v>
      </c>
      <c r="P15" s="31" t="s">
        <v>188</v>
      </c>
      <c r="Q15" s="32">
        <v>6</v>
      </c>
      <c r="R15" s="117">
        <f>Q15*J15</f>
        <v>0</v>
      </c>
      <c r="S15" s="118">
        <f>R15*(1+K15)</f>
        <v>0</v>
      </c>
    </row>
    <row r="16" spans="1:19" ht="13.5" thickBot="1">
      <c r="A16" s="33"/>
      <c r="B16" s="52" t="s">
        <v>35</v>
      </c>
      <c r="C16" s="35" t="s">
        <v>17</v>
      </c>
      <c r="D16" s="36"/>
      <c r="E16" s="36"/>
      <c r="F16" s="36"/>
      <c r="G16" s="36"/>
      <c r="H16" s="87"/>
      <c r="I16" s="37"/>
      <c r="J16" s="18"/>
      <c r="K16" s="36"/>
      <c r="L16" s="18"/>
      <c r="M16" s="112">
        <f>SUM(M15)</f>
        <v>0</v>
      </c>
      <c r="N16" s="113">
        <f>SUM(N15)</f>
        <v>0</v>
      </c>
      <c r="O16" s="85"/>
      <c r="P16" s="38"/>
      <c r="Q16" s="38"/>
      <c r="R16" s="120">
        <f>SUM(R15)</f>
        <v>0</v>
      </c>
      <c r="S16" s="143">
        <f>SUM(S15)</f>
        <v>0</v>
      </c>
    </row>
    <row r="17" spans="1:19" ht="13.5" thickBot="1">
      <c r="A17" s="44"/>
      <c r="B17" s="45"/>
      <c r="C17" s="46"/>
      <c r="D17" s="47"/>
      <c r="E17" s="47"/>
      <c r="F17" s="47"/>
      <c r="G17" s="47"/>
      <c r="H17" s="89"/>
      <c r="I17" s="39"/>
      <c r="J17" s="73"/>
      <c r="K17" s="47"/>
      <c r="L17" s="73"/>
      <c r="M17" s="107"/>
      <c r="N17" s="108"/>
      <c r="O17" s="74"/>
      <c r="P17" s="48"/>
      <c r="Q17" s="48"/>
      <c r="R17" s="123"/>
      <c r="S17" s="146"/>
    </row>
    <row r="18" spans="1:19">
      <c r="A18" s="61" t="s">
        <v>36</v>
      </c>
      <c r="B18" s="26"/>
      <c r="C18" s="27" t="s">
        <v>189</v>
      </c>
      <c r="D18" s="27"/>
      <c r="E18" s="27"/>
      <c r="F18" s="27"/>
      <c r="G18" s="27"/>
      <c r="H18" s="86"/>
      <c r="I18" s="29"/>
      <c r="J18" s="69"/>
      <c r="K18" s="27"/>
      <c r="L18" s="69"/>
      <c r="M18" s="102"/>
      <c r="N18" s="102"/>
      <c r="O18" s="69"/>
      <c r="P18" s="30"/>
      <c r="Q18" s="30"/>
      <c r="R18" s="116"/>
      <c r="S18" s="142"/>
    </row>
    <row r="19" spans="1:19" ht="51">
      <c r="A19" s="3">
        <v>1</v>
      </c>
      <c r="B19" s="10" t="s">
        <v>189</v>
      </c>
      <c r="C19" s="15" t="s">
        <v>255</v>
      </c>
      <c r="D19" s="3" t="s">
        <v>50</v>
      </c>
      <c r="E19" s="4" t="s">
        <v>126</v>
      </c>
      <c r="F19" s="5">
        <v>32</v>
      </c>
      <c r="G19" s="20" t="s">
        <v>11</v>
      </c>
      <c r="H19" s="92"/>
      <c r="I19" s="1"/>
      <c r="J19" s="16"/>
      <c r="K19" s="2">
        <v>0.08</v>
      </c>
      <c r="L19" s="16">
        <f>J19*(1+K19)</f>
        <v>0</v>
      </c>
      <c r="M19" s="77">
        <f>F19*J19</f>
        <v>0</v>
      </c>
      <c r="N19" s="16">
        <f>M19*(1+K19)</f>
        <v>0</v>
      </c>
      <c r="O19" s="14">
        <v>10646.64</v>
      </c>
      <c r="P19" s="31" t="s">
        <v>112</v>
      </c>
      <c r="Q19" s="32">
        <v>16</v>
      </c>
      <c r="R19" s="117">
        <f>Q19*J19</f>
        <v>0</v>
      </c>
      <c r="S19" s="118">
        <f>R19*(1+K19)</f>
        <v>0</v>
      </c>
    </row>
    <row r="20" spans="1:19" ht="13.5" thickBot="1">
      <c r="A20" s="33"/>
      <c r="B20" s="52" t="s">
        <v>36</v>
      </c>
      <c r="C20" s="35" t="s">
        <v>17</v>
      </c>
      <c r="D20" s="36"/>
      <c r="E20" s="36"/>
      <c r="F20" s="36"/>
      <c r="G20" s="36"/>
      <c r="H20" s="87"/>
      <c r="I20" s="37"/>
      <c r="J20" s="18"/>
      <c r="K20" s="36"/>
      <c r="L20" s="18"/>
      <c r="M20" s="112">
        <f>SUM(M19)</f>
        <v>0</v>
      </c>
      <c r="N20" s="113">
        <f>SUM(N19)</f>
        <v>0</v>
      </c>
      <c r="O20" s="85"/>
      <c r="P20" s="38"/>
      <c r="Q20" s="38"/>
      <c r="R20" s="120">
        <f>SUM(R19)</f>
        <v>0</v>
      </c>
      <c r="S20" s="143">
        <f>SUM(S19)</f>
        <v>0</v>
      </c>
    </row>
    <row r="21" spans="1:19" ht="13.5" thickBot="1">
      <c r="A21" s="40"/>
      <c r="B21" s="34"/>
      <c r="C21" s="41"/>
      <c r="D21" s="42"/>
      <c r="E21" s="42"/>
      <c r="F21" s="42"/>
      <c r="G21" s="42"/>
      <c r="H21" s="88"/>
      <c r="I21" s="39"/>
      <c r="J21" s="71"/>
      <c r="K21" s="42"/>
      <c r="L21" s="71"/>
      <c r="M21" s="105"/>
      <c r="N21" s="106"/>
      <c r="O21" s="72"/>
      <c r="P21" s="43"/>
      <c r="Q21" s="43"/>
      <c r="R21" s="122"/>
      <c r="S21" s="145"/>
    </row>
    <row r="22" spans="1:19">
      <c r="A22" s="61" t="s">
        <v>37</v>
      </c>
      <c r="B22" s="26"/>
      <c r="C22" s="27" t="s">
        <v>154</v>
      </c>
      <c r="D22" s="27"/>
      <c r="E22" s="27"/>
      <c r="F22" s="27"/>
      <c r="G22" s="27"/>
      <c r="H22" s="86"/>
      <c r="I22" s="29"/>
      <c r="J22" s="69"/>
      <c r="K22" s="27"/>
      <c r="L22" s="69"/>
      <c r="M22" s="102"/>
      <c r="N22" s="102"/>
      <c r="O22" s="69"/>
      <c r="P22" s="30"/>
      <c r="Q22" s="30"/>
      <c r="R22" s="116"/>
      <c r="S22" s="142"/>
    </row>
    <row r="23" spans="1:19" ht="25.5">
      <c r="A23" s="3">
        <v>1</v>
      </c>
      <c r="B23" s="10" t="s">
        <v>154</v>
      </c>
      <c r="C23" s="15" t="s">
        <v>251</v>
      </c>
      <c r="D23" s="3" t="s">
        <v>256</v>
      </c>
      <c r="E23" s="4" t="s">
        <v>51</v>
      </c>
      <c r="F23" s="5">
        <v>60</v>
      </c>
      <c r="G23" s="20" t="s">
        <v>11</v>
      </c>
      <c r="H23" s="92"/>
      <c r="I23" s="1"/>
      <c r="J23" s="16"/>
      <c r="K23" s="2">
        <v>0.08</v>
      </c>
      <c r="L23" s="16">
        <f>J23*(1+K23)</f>
        <v>0</v>
      </c>
      <c r="M23" s="77">
        <f>F23*J23</f>
        <v>0</v>
      </c>
      <c r="N23" s="16">
        <f>M23*(1+K23)</f>
        <v>0</v>
      </c>
      <c r="O23" s="14">
        <v>34916.400000000001</v>
      </c>
      <c r="P23" s="31" t="s">
        <v>155</v>
      </c>
      <c r="Q23" s="32">
        <v>30</v>
      </c>
      <c r="R23" s="117">
        <f>Q23*J23</f>
        <v>0</v>
      </c>
      <c r="S23" s="118">
        <f>R23*(1+K23)</f>
        <v>0</v>
      </c>
    </row>
    <row r="24" spans="1:19" ht="13.5" thickBot="1">
      <c r="A24" s="33"/>
      <c r="B24" s="52" t="s">
        <v>37</v>
      </c>
      <c r="C24" s="35" t="s">
        <v>17</v>
      </c>
      <c r="D24" s="36"/>
      <c r="E24" s="36"/>
      <c r="F24" s="36"/>
      <c r="G24" s="36"/>
      <c r="H24" s="87"/>
      <c r="I24" s="37"/>
      <c r="J24" s="18"/>
      <c r="K24" s="36"/>
      <c r="L24" s="18"/>
      <c r="M24" s="112">
        <f>SUM(M23)</f>
        <v>0</v>
      </c>
      <c r="N24" s="113">
        <f>SUM(N23)</f>
        <v>0</v>
      </c>
      <c r="O24" s="85"/>
      <c r="P24" s="38"/>
      <c r="Q24" s="38"/>
      <c r="R24" s="120">
        <f>SUM(R23)</f>
        <v>0</v>
      </c>
      <c r="S24" s="143">
        <f>SUM(S23)</f>
        <v>0</v>
      </c>
    </row>
    <row r="25" spans="1:19">
      <c r="A25" s="61" t="s">
        <v>38</v>
      </c>
      <c r="B25" s="26"/>
      <c r="C25" s="27" t="s">
        <v>87</v>
      </c>
      <c r="D25" s="27"/>
      <c r="E25" s="27"/>
      <c r="F25" s="27"/>
      <c r="G25" s="27"/>
      <c r="H25" s="86"/>
      <c r="I25" s="29"/>
      <c r="J25" s="69"/>
      <c r="K25" s="27"/>
      <c r="L25" s="69"/>
      <c r="M25" s="102"/>
      <c r="N25" s="102"/>
      <c r="O25" s="69"/>
      <c r="P25" s="30"/>
      <c r="Q25" s="30"/>
      <c r="R25" s="116"/>
      <c r="S25" s="142"/>
    </row>
    <row r="26" spans="1:19" ht="38.25">
      <c r="A26" s="3">
        <v>1</v>
      </c>
      <c r="B26" s="10" t="s">
        <v>87</v>
      </c>
      <c r="C26" s="15" t="s">
        <v>257</v>
      </c>
      <c r="D26" s="3" t="s">
        <v>258</v>
      </c>
      <c r="E26" s="4" t="s">
        <v>29</v>
      </c>
      <c r="F26" s="5">
        <v>1200</v>
      </c>
      <c r="G26" s="20" t="s">
        <v>11</v>
      </c>
      <c r="H26" s="92"/>
      <c r="I26" s="1"/>
      <c r="J26" s="16"/>
      <c r="K26" s="2">
        <v>0.08</v>
      </c>
      <c r="L26" s="16">
        <f>J26*(1+K26)</f>
        <v>0</v>
      </c>
      <c r="M26" s="77">
        <f>F26*J26</f>
        <v>0</v>
      </c>
      <c r="N26" s="16">
        <f>M26*(1+K26)</f>
        <v>0</v>
      </c>
      <c r="O26" s="14">
        <v>6357.47</v>
      </c>
      <c r="P26" s="31" t="s">
        <v>112</v>
      </c>
      <c r="Q26" s="32">
        <v>600</v>
      </c>
      <c r="R26" s="117">
        <f>Q26*J26</f>
        <v>0</v>
      </c>
      <c r="S26" s="118">
        <f>R26*(1+K26)</f>
        <v>0</v>
      </c>
    </row>
    <row r="27" spans="1:19" ht="13.5" thickBot="1">
      <c r="A27" s="33"/>
      <c r="B27" s="52" t="s">
        <v>38</v>
      </c>
      <c r="C27" s="35" t="s">
        <v>17</v>
      </c>
      <c r="D27" s="36"/>
      <c r="E27" s="36"/>
      <c r="F27" s="36"/>
      <c r="G27" s="36"/>
      <c r="H27" s="87"/>
      <c r="I27" s="37"/>
      <c r="J27" s="18"/>
      <c r="K27" s="36"/>
      <c r="L27" s="18"/>
      <c r="M27" s="112">
        <f>SUM(M26)</f>
        <v>0</v>
      </c>
      <c r="N27" s="113">
        <f>SUM(N26)</f>
        <v>0</v>
      </c>
      <c r="O27" s="85"/>
      <c r="P27" s="38"/>
      <c r="Q27" s="38"/>
      <c r="R27" s="120">
        <f>SUM(R26)</f>
        <v>0</v>
      </c>
      <c r="S27" s="143">
        <f>SUM(S26)</f>
        <v>0</v>
      </c>
    </row>
    <row r="28" spans="1:19" ht="13.5" thickBot="1">
      <c r="A28" s="44"/>
      <c r="B28" s="45"/>
      <c r="C28" s="46"/>
      <c r="D28" s="47"/>
      <c r="E28" s="47"/>
      <c r="F28" s="47"/>
      <c r="G28" s="47"/>
      <c r="H28" s="89"/>
      <c r="I28" s="39"/>
      <c r="J28" s="75"/>
      <c r="K28" s="47"/>
      <c r="L28" s="75"/>
      <c r="M28" s="107"/>
      <c r="N28" s="108"/>
      <c r="O28" s="76"/>
      <c r="P28" s="48"/>
      <c r="Q28" s="48"/>
      <c r="R28" s="123"/>
      <c r="S28" s="146"/>
    </row>
    <row r="29" spans="1:19">
      <c r="A29" s="61" t="s">
        <v>39</v>
      </c>
      <c r="B29" s="26"/>
      <c r="C29" s="27" t="s">
        <v>259</v>
      </c>
      <c r="D29" s="27"/>
      <c r="E29" s="27"/>
      <c r="F29" s="27"/>
      <c r="G29" s="27"/>
      <c r="H29" s="86"/>
      <c r="I29" s="29"/>
      <c r="J29" s="69"/>
      <c r="K29" s="27"/>
      <c r="L29" s="69"/>
      <c r="M29" s="69"/>
      <c r="N29" s="69"/>
      <c r="O29" s="69"/>
      <c r="P29" s="30"/>
      <c r="Q29" s="30"/>
      <c r="R29" s="116"/>
      <c r="S29" s="142"/>
    </row>
    <row r="30" spans="1:19" ht="51">
      <c r="A30" s="3">
        <v>1</v>
      </c>
      <c r="B30" s="10" t="s">
        <v>140</v>
      </c>
      <c r="C30" s="15" t="s">
        <v>255</v>
      </c>
      <c r="D30" s="3" t="s">
        <v>260</v>
      </c>
      <c r="E30" s="4" t="s">
        <v>141</v>
      </c>
      <c r="F30" s="5">
        <v>150</v>
      </c>
      <c r="G30" s="20" t="s">
        <v>11</v>
      </c>
      <c r="H30" s="92"/>
      <c r="I30" s="13"/>
      <c r="J30" s="16"/>
      <c r="K30" s="59">
        <v>0.08</v>
      </c>
      <c r="L30" s="16">
        <f>J30*(1+K30)</f>
        <v>0</v>
      </c>
      <c r="M30" s="77">
        <f>F30*J30</f>
        <v>0</v>
      </c>
      <c r="N30" s="16">
        <f>M30*(1+K30)</f>
        <v>0</v>
      </c>
      <c r="O30" s="14">
        <v>4894.0200000000004</v>
      </c>
      <c r="P30" s="31" t="s">
        <v>112</v>
      </c>
      <c r="Q30" s="32">
        <v>75</v>
      </c>
      <c r="R30" s="117">
        <f>Q30*J30</f>
        <v>0</v>
      </c>
      <c r="S30" s="118">
        <f>R30*(1+K30)</f>
        <v>0</v>
      </c>
    </row>
    <row r="31" spans="1:19" ht="13.5" thickBot="1">
      <c r="A31" s="33"/>
      <c r="B31" s="52" t="s">
        <v>39</v>
      </c>
      <c r="C31" s="35" t="s">
        <v>17</v>
      </c>
      <c r="D31" s="36"/>
      <c r="E31" s="36"/>
      <c r="F31" s="36"/>
      <c r="G31" s="36"/>
      <c r="H31" s="87"/>
      <c r="I31" s="37"/>
      <c r="J31" s="18"/>
      <c r="K31" s="36"/>
      <c r="L31" s="18"/>
      <c r="M31" s="114">
        <f>SUM(M30)</f>
        <v>0</v>
      </c>
      <c r="N31" s="115">
        <f>SUM(N30)</f>
        <v>0</v>
      </c>
      <c r="O31" s="85"/>
      <c r="P31" s="38"/>
      <c r="Q31" s="38"/>
      <c r="R31" s="120">
        <f t="shared" ref="R31:S31" si="0">SUM(R30)</f>
        <v>0</v>
      </c>
      <c r="S31" s="143">
        <f t="shared" si="0"/>
        <v>0</v>
      </c>
    </row>
    <row r="32" spans="1:19" ht="13.5" thickBot="1">
      <c r="A32" s="62"/>
      <c r="B32" s="51"/>
      <c r="C32" s="63"/>
      <c r="D32" s="64"/>
      <c r="E32" s="64"/>
      <c r="F32" s="64"/>
      <c r="G32" s="64"/>
      <c r="H32" s="90"/>
      <c r="I32" s="65"/>
      <c r="J32" s="78"/>
      <c r="K32" s="64"/>
      <c r="L32" s="78"/>
      <c r="M32" s="79"/>
      <c r="N32" s="78"/>
      <c r="O32" s="79"/>
      <c r="P32" s="67"/>
      <c r="Q32" s="67"/>
      <c r="R32" s="124"/>
      <c r="S32" s="147"/>
    </row>
    <row r="33" spans="1:19">
      <c r="A33" s="61" t="s">
        <v>172</v>
      </c>
      <c r="B33" s="26"/>
      <c r="C33" s="27" t="s">
        <v>261</v>
      </c>
      <c r="D33" s="27"/>
      <c r="E33" s="27"/>
      <c r="F33" s="27"/>
      <c r="G33" s="27"/>
      <c r="H33" s="86"/>
      <c r="I33" s="29"/>
      <c r="J33" s="69"/>
      <c r="K33" s="27"/>
      <c r="L33" s="69"/>
      <c r="M33" s="69"/>
      <c r="N33" s="69"/>
      <c r="O33" s="69"/>
      <c r="P33" s="30"/>
      <c r="Q33" s="30"/>
      <c r="R33" s="116"/>
      <c r="S33" s="142"/>
    </row>
    <row r="34" spans="1:19" ht="25.5">
      <c r="A34" s="3">
        <v>1</v>
      </c>
      <c r="B34" s="10" t="s">
        <v>140</v>
      </c>
      <c r="C34" s="15" t="s">
        <v>251</v>
      </c>
      <c r="D34" s="3" t="s">
        <v>50</v>
      </c>
      <c r="E34" s="4" t="s">
        <v>166</v>
      </c>
      <c r="F34" s="5">
        <v>100</v>
      </c>
      <c r="G34" s="20" t="s">
        <v>11</v>
      </c>
      <c r="H34" s="92"/>
      <c r="I34" s="13"/>
      <c r="J34" s="16"/>
      <c r="K34" s="59">
        <v>0.08</v>
      </c>
      <c r="L34" s="16">
        <f>J34*(1+K34)</f>
        <v>0</v>
      </c>
      <c r="M34" s="77">
        <f>F34*J34</f>
        <v>0</v>
      </c>
      <c r="N34" s="16">
        <f>M34*(1+K34)</f>
        <v>0</v>
      </c>
      <c r="O34" s="14">
        <v>4894.0200000000004</v>
      </c>
      <c r="P34" s="31" t="s">
        <v>112</v>
      </c>
      <c r="Q34" s="32">
        <v>50</v>
      </c>
      <c r="R34" s="117">
        <f>Q34*J34</f>
        <v>0</v>
      </c>
      <c r="S34" s="118">
        <f>R34*(1+K34)</f>
        <v>0</v>
      </c>
    </row>
    <row r="35" spans="1:19" ht="13.5" thickBot="1">
      <c r="A35" s="33"/>
      <c r="B35" s="52" t="s">
        <v>172</v>
      </c>
      <c r="C35" s="35" t="s">
        <v>17</v>
      </c>
      <c r="D35" s="36"/>
      <c r="E35" s="36"/>
      <c r="F35" s="36"/>
      <c r="G35" s="36"/>
      <c r="H35" s="87"/>
      <c r="I35" s="37"/>
      <c r="J35" s="18"/>
      <c r="K35" s="36"/>
      <c r="L35" s="18"/>
      <c r="M35" s="114">
        <f>SUM(M34)</f>
        <v>0</v>
      </c>
      <c r="N35" s="115">
        <f>SUM(N34)</f>
        <v>0</v>
      </c>
      <c r="O35" s="85"/>
      <c r="P35" s="38"/>
      <c r="Q35" s="38"/>
      <c r="R35" s="120">
        <f t="shared" ref="R35:S35" si="1">SUM(R34)</f>
        <v>0</v>
      </c>
      <c r="S35" s="143">
        <f t="shared" si="1"/>
        <v>0</v>
      </c>
    </row>
    <row r="36" spans="1:19">
      <c r="A36" s="61" t="s">
        <v>173</v>
      </c>
      <c r="B36" s="26"/>
      <c r="C36" s="27" t="s">
        <v>25</v>
      </c>
      <c r="D36" s="27"/>
      <c r="E36" s="27"/>
      <c r="F36" s="27"/>
      <c r="G36" s="27"/>
      <c r="H36" s="86"/>
      <c r="I36" s="29"/>
      <c r="J36" s="69"/>
      <c r="K36" s="27"/>
      <c r="L36" s="69"/>
      <c r="M36" s="70"/>
      <c r="N36" s="70"/>
      <c r="O36" s="70"/>
      <c r="P36" s="30"/>
      <c r="Q36" s="30"/>
      <c r="R36" s="116"/>
      <c r="S36" s="142"/>
    </row>
    <row r="37" spans="1:19" ht="25.5">
      <c r="A37" s="20">
        <v>1</v>
      </c>
      <c r="B37" s="10" t="s">
        <v>25</v>
      </c>
      <c r="C37" s="15" t="s">
        <v>253</v>
      </c>
      <c r="D37" s="3" t="s">
        <v>262</v>
      </c>
      <c r="E37" s="4" t="s">
        <v>16</v>
      </c>
      <c r="F37" s="5">
        <v>230</v>
      </c>
      <c r="G37" s="20" t="s">
        <v>11</v>
      </c>
      <c r="H37" s="92"/>
      <c r="I37" s="12"/>
      <c r="J37" s="16"/>
      <c r="K37" s="2">
        <v>0.08</v>
      </c>
      <c r="L37" s="16">
        <f>J37*(1+K37)</f>
        <v>0</v>
      </c>
      <c r="M37" s="77">
        <f>F37*J37</f>
        <v>0</v>
      </c>
      <c r="N37" s="16">
        <f>M37*(1+K37)</f>
        <v>0</v>
      </c>
      <c r="O37" s="14">
        <v>2862</v>
      </c>
      <c r="P37" s="31" t="s">
        <v>112</v>
      </c>
      <c r="Q37" s="32">
        <v>115</v>
      </c>
      <c r="R37" s="117">
        <f>Q37*J37</f>
        <v>0</v>
      </c>
      <c r="S37" s="118">
        <f>R37*(1+K37)</f>
        <v>0</v>
      </c>
    </row>
    <row r="38" spans="1:19" ht="13.5" thickBot="1">
      <c r="A38" s="33"/>
      <c r="B38" s="52" t="s">
        <v>173</v>
      </c>
      <c r="C38" s="35" t="s">
        <v>17</v>
      </c>
      <c r="D38" s="36"/>
      <c r="E38" s="36"/>
      <c r="F38" s="36"/>
      <c r="G38" s="36"/>
      <c r="H38" s="87"/>
      <c r="I38" s="37"/>
      <c r="J38" s="18"/>
      <c r="K38" s="36"/>
      <c r="L38" s="18"/>
      <c r="M38" s="114">
        <f>SUM(M37)</f>
        <v>0</v>
      </c>
      <c r="N38" s="115">
        <f>SUM(N37)</f>
        <v>0</v>
      </c>
      <c r="O38" s="17"/>
      <c r="P38" s="38"/>
      <c r="Q38" s="38"/>
      <c r="R38" s="120">
        <f>SUM(R37)</f>
        <v>0</v>
      </c>
      <c r="S38" s="143">
        <f>SUM(S37)</f>
        <v>0</v>
      </c>
    </row>
    <row r="39" spans="1:19" ht="13.5" thickBot="1">
      <c r="S39" s="148"/>
    </row>
    <row r="40" spans="1:19">
      <c r="A40" s="61" t="s">
        <v>174</v>
      </c>
      <c r="B40" s="26"/>
      <c r="C40" s="27" t="s">
        <v>91</v>
      </c>
      <c r="D40" s="27"/>
      <c r="E40" s="27"/>
      <c r="F40" s="27"/>
      <c r="G40" s="27"/>
      <c r="H40" s="28" t="s">
        <v>248</v>
      </c>
      <c r="I40" s="29"/>
      <c r="J40" s="69"/>
      <c r="K40" s="27"/>
      <c r="L40" s="69"/>
      <c r="M40" s="69"/>
      <c r="N40" s="69"/>
      <c r="O40" s="69"/>
      <c r="P40" s="30"/>
      <c r="Q40" s="30"/>
      <c r="R40" s="116"/>
      <c r="S40" s="142"/>
    </row>
    <row r="41" spans="1:19" ht="63.75">
      <c r="A41" s="3">
        <v>1</v>
      </c>
      <c r="B41" s="10" t="s">
        <v>91</v>
      </c>
      <c r="C41" s="15" t="s">
        <v>255</v>
      </c>
      <c r="D41" s="3" t="s">
        <v>48</v>
      </c>
      <c r="E41" s="4" t="s">
        <v>149</v>
      </c>
      <c r="F41" s="5">
        <v>50</v>
      </c>
      <c r="G41" s="20" t="s">
        <v>11</v>
      </c>
      <c r="H41" s="92"/>
      <c r="I41" s="93"/>
      <c r="J41" s="16"/>
      <c r="K41" s="59">
        <v>0.08</v>
      </c>
      <c r="L41" s="16">
        <f t="shared" ref="L41:L42" si="2">J41*(1+K41)</f>
        <v>0</v>
      </c>
      <c r="M41" s="77">
        <f t="shared" ref="M41:M42" si="3">F41*J41</f>
        <v>0</v>
      </c>
      <c r="N41" s="16">
        <f t="shared" ref="N41:N42" si="4">M41*(1+K41)</f>
        <v>0</v>
      </c>
      <c r="O41" s="14">
        <v>1097.8599999999999</v>
      </c>
      <c r="P41" s="31" t="s">
        <v>167</v>
      </c>
      <c r="Q41" s="32">
        <v>25</v>
      </c>
      <c r="R41" s="117">
        <f t="shared" ref="R41:R42" si="5">Q41*J41</f>
        <v>0</v>
      </c>
      <c r="S41" s="118">
        <f t="shared" ref="S41:S42" si="6">R41*(1+K41)</f>
        <v>0</v>
      </c>
    </row>
    <row r="42" spans="1:19" ht="89.25">
      <c r="A42" s="3">
        <v>2</v>
      </c>
      <c r="B42" s="10" t="s">
        <v>91</v>
      </c>
      <c r="C42" s="15" t="s">
        <v>255</v>
      </c>
      <c r="D42" s="3" t="s">
        <v>263</v>
      </c>
      <c r="E42" s="4" t="s">
        <v>137</v>
      </c>
      <c r="F42" s="5">
        <v>250</v>
      </c>
      <c r="G42" s="20" t="s">
        <v>11</v>
      </c>
      <c r="H42" s="92"/>
      <c r="I42" s="93"/>
      <c r="J42" s="16"/>
      <c r="K42" s="59">
        <v>0.08</v>
      </c>
      <c r="L42" s="16">
        <f t="shared" si="2"/>
        <v>0</v>
      </c>
      <c r="M42" s="77">
        <f t="shared" si="3"/>
        <v>0</v>
      </c>
      <c r="N42" s="16">
        <f t="shared" si="4"/>
        <v>0</v>
      </c>
      <c r="O42" s="14">
        <v>2744.65</v>
      </c>
      <c r="P42" s="31" t="s">
        <v>244</v>
      </c>
      <c r="Q42" s="32">
        <v>125</v>
      </c>
      <c r="R42" s="117">
        <f t="shared" si="5"/>
        <v>0</v>
      </c>
      <c r="S42" s="118">
        <f t="shared" si="6"/>
        <v>0</v>
      </c>
    </row>
    <row r="43" spans="1:19" ht="13.5" thickBot="1">
      <c r="A43" s="33"/>
      <c r="B43" s="52" t="s">
        <v>174</v>
      </c>
      <c r="C43" s="35" t="s">
        <v>17</v>
      </c>
      <c r="D43" s="36"/>
      <c r="E43" s="36"/>
      <c r="F43" s="36"/>
      <c r="G43" s="36"/>
      <c r="H43" s="87"/>
      <c r="I43" s="37"/>
      <c r="J43" s="18"/>
      <c r="K43" s="36"/>
      <c r="L43" s="18"/>
      <c r="M43" s="114">
        <f>SUM(M41:M42)</f>
        <v>0</v>
      </c>
      <c r="N43" s="115">
        <f>SUM(N41:N42)</f>
        <v>0</v>
      </c>
      <c r="O43" s="85"/>
      <c r="P43" s="38"/>
      <c r="Q43" s="38"/>
      <c r="R43" s="120">
        <f>SUM(R41:R42)</f>
        <v>0</v>
      </c>
      <c r="S43" s="143">
        <f>SUM(S41:S42)</f>
        <v>0</v>
      </c>
    </row>
    <row r="44" spans="1:19">
      <c r="A44" s="61" t="s">
        <v>200</v>
      </c>
      <c r="B44" s="26"/>
      <c r="C44" s="27" t="s">
        <v>22</v>
      </c>
      <c r="D44" s="27"/>
      <c r="E44" s="27"/>
      <c r="F44" s="27"/>
      <c r="G44" s="27"/>
      <c r="H44" s="86"/>
      <c r="I44" s="29"/>
      <c r="J44" s="69"/>
      <c r="K44" s="27"/>
      <c r="L44" s="69"/>
      <c r="M44" s="102"/>
      <c r="N44" s="102"/>
      <c r="O44" s="69"/>
      <c r="P44" s="30"/>
      <c r="Q44" s="30"/>
      <c r="R44" s="116"/>
      <c r="S44" s="142"/>
    </row>
    <row r="45" spans="1:19" ht="25.5">
      <c r="A45" s="3">
        <v>1</v>
      </c>
      <c r="B45" s="10" t="s">
        <v>22</v>
      </c>
      <c r="C45" s="15" t="s">
        <v>23</v>
      </c>
      <c r="D45" s="3" t="s">
        <v>18</v>
      </c>
      <c r="E45" s="4" t="s">
        <v>24</v>
      </c>
      <c r="F45" s="5">
        <v>130</v>
      </c>
      <c r="G45" s="20" t="s">
        <v>11</v>
      </c>
      <c r="H45" s="92"/>
      <c r="I45" s="1"/>
      <c r="J45" s="16"/>
      <c r="K45" s="2">
        <v>0.08</v>
      </c>
      <c r="L45" s="16">
        <f t="shared" ref="L45:L47" si="7">J45*(1+K45)</f>
        <v>0</v>
      </c>
      <c r="M45" s="77">
        <f t="shared" ref="M45:M47" si="8">F45*J45</f>
        <v>0</v>
      </c>
      <c r="N45" s="16">
        <f t="shared" ref="N45:N47" si="9">M45*(1+K45)</f>
        <v>0</v>
      </c>
      <c r="O45" s="14">
        <v>228.96</v>
      </c>
      <c r="P45" s="31" t="s">
        <v>127</v>
      </c>
      <c r="Q45" s="32">
        <v>65</v>
      </c>
      <c r="R45" s="117">
        <f t="shared" ref="R45:R47" si="10">Q45*J45</f>
        <v>0</v>
      </c>
      <c r="S45" s="118">
        <f t="shared" ref="S45:S47" si="11">R45*(1+K45)</f>
        <v>0</v>
      </c>
    </row>
    <row r="46" spans="1:19" ht="25.5">
      <c r="A46" s="3">
        <v>2</v>
      </c>
      <c r="B46" s="10" t="s">
        <v>22</v>
      </c>
      <c r="C46" s="15" t="s">
        <v>23</v>
      </c>
      <c r="D46" s="3" t="s">
        <v>19</v>
      </c>
      <c r="E46" s="4" t="s">
        <v>24</v>
      </c>
      <c r="F46" s="5">
        <v>100</v>
      </c>
      <c r="G46" s="20" t="s">
        <v>11</v>
      </c>
      <c r="H46" s="92"/>
      <c r="I46" s="1"/>
      <c r="J46" s="16"/>
      <c r="K46" s="2">
        <v>0.08</v>
      </c>
      <c r="L46" s="16">
        <f t="shared" si="7"/>
        <v>0</v>
      </c>
      <c r="M46" s="77">
        <f t="shared" si="8"/>
        <v>0</v>
      </c>
      <c r="N46" s="16">
        <f t="shared" si="9"/>
        <v>0</v>
      </c>
      <c r="O46" s="14">
        <v>457.92</v>
      </c>
      <c r="P46" s="31" t="s">
        <v>127</v>
      </c>
      <c r="Q46" s="32">
        <v>50</v>
      </c>
      <c r="R46" s="117">
        <f t="shared" si="10"/>
        <v>0</v>
      </c>
      <c r="S46" s="118">
        <f t="shared" si="11"/>
        <v>0</v>
      </c>
    </row>
    <row r="47" spans="1:19" ht="25.5">
      <c r="A47" s="3">
        <v>3</v>
      </c>
      <c r="B47" s="10" t="s">
        <v>22</v>
      </c>
      <c r="C47" s="15" t="s">
        <v>23</v>
      </c>
      <c r="D47" s="3" t="s">
        <v>20</v>
      </c>
      <c r="E47" s="4" t="s">
        <v>24</v>
      </c>
      <c r="F47" s="5">
        <v>30</v>
      </c>
      <c r="G47" s="20" t="s">
        <v>11</v>
      </c>
      <c r="H47" s="92"/>
      <c r="I47" s="1"/>
      <c r="J47" s="16"/>
      <c r="K47" s="2">
        <v>0.08</v>
      </c>
      <c r="L47" s="16">
        <f t="shared" si="7"/>
        <v>0</v>
      </c>
      <c r="M47" s="77">
        <f t="shared" si="8"/>
        <v>0</v>
      </c>
      <c r="N47" s="16">
        <f t="shared" si="9"/>
        <v>0</v>
      </c>
      <c r="O47" s="14">
        <v>686.88</v>
      </c>
      <c r="P47" s="31" t="s">
        <v>127</v>
      </c>
      <c r="Q47" s="32">
        <v>15</v>
      </c>
      <c r="R47" s="117">
        <f t="shared" si="10"/>
        <v>0</v>
      </c>
      <c r="S47" s="118">
        <f t="shared" si="11"/>
        <v>0</v>
      </c>
    </row>
    <row r="48" spans="1:19" ht="13.5" thickBot="1">
      <c r="A48" s="33"/>
      <c r="B48" s="52" t="s">
        <v>200</v>
      </c>
      <c r="C48" s="35" t="s">
        <v>17</v>
      </c>
      <c r="D48" s="36"/>
      <c r="E48" s="36"/>
      <c r="F48" s="36"/>
      <c r="G48" s="36"/>
      <c r="H48" s="87"/>
      <c r="I48" s="37"/>
      <c r="J48" s="18"/>
      <c r="K48" s="36"/>
      <c r="L48" s="18"/>
      <c r="M48" s="112">
        <f>SUM(M45:M47)</f>
        <v>0</v>
      </c>
      <c r="N48" s="112">
        <f>SUM(N45:N47)</f>
        <v>0</v>
      </c>
      <c r="O48" s="85"/>
      <c r="P48" s="38"/>
      <c r="Q48" s="38"/>
      <c r="R48" s="126">
        <f>SUM(R45:R47)</f>
        <v>0</v>
      </c>
      <c r="S48" s="149">
        <f>SUM(S45:S47)</f>
        <v>0</v>
      </c>
    </row>
    <row r="49" spans="1:19" ht="13.5" thickBot="1">
      <c r="A49" s="44"/>
      <c r="B49" s="45"/>
      <c r="C49" s="46"/>
      <c r="D49" s="47"/>
      <c r="E49" s="47"/>
      <c r="F49" s="47"/>
      <c r="G49" s="47"/>
      <c r="H49" s="89"/>
      <c r="I49" s="39"/>
      <c r="J49" s="75"/>
      <c r="K49" s="47"/>
      <c r="L49" s="75"/>
      <c r="M49" s="107"/>
      <c r="N49" s="108"/>
      <c r="O49" s="76"/>
      <c r="P49" s="48"/>
      <c r="Q49" s="48"/>
      <c r="R49" s="123"/>
      <c r="S49" s="146"/>
    </row>
    <row r="50" spans="1:19">
      <c r="A50" s="61" t="s">
        <v>201</v>
      </c>
      <c r="B50" s="26"/>
      <c r="C50" s="27" t="s">
        <v>47</v>
      </c>
      <c r="D50" s="27"/>
      <c r="E50" s="27"/>
      <c r="F50" s="27"/>
      <c r="G50" s="27"/>
      <c r="H50" s="28" t="s">
        <v>249</v>
      </c>
      <c r="I50" s="29"/>
      <c r="J50" s="69"/>
      <c r="K50" s="27"/>
      <c r="L50" s="69"/>
      <c r="M50" s="69"/>
      <c r="N50" s="69"/>
      <c r="O50" s="69"/>
      <c r="P50" s="30"/>
      <c r="Q50" s="30"/>
      <c r="R50" s="116"/>
      <c r="S50" s="142"/>
    </row>
    <row r="51" spans="1:19" ht="25.5">
      <c r="A51" s="3">
        <v>1</v>
      </c>
      <c r="B51" s="10" t="s">
        <v>47</v>
      </c>
      <c r="C51" s="15" t="s">
        <v>15</v>
      </c>
      <c r="D51" s="3" t="s">
        <v>48</v>
      </c>
      <c r="E51" s="4" t="s">
        <v>30</v>
      </c>
      <c r="F51" s="84">
        <v>100</v>
      </c>
      <c r="G51" s="20" t="s">
        <v>11</v>
      </c>
      <c r="H51" s="92"/>
      <c r="I51" s="94"/>
      <c r="J51" s="16"/>
      <c r="K51" s="59">
        <v>0.08</v>
      </c>
      <c r="L51" s="16">
        <f t="shared" ref="L51:L55" si="12">J51*(1+K51)</f>
        <v>0</v>
      </c>
      <c r="M51" s="77">
        <f t="shared" ref="M51:M55" si="13">F51*J51</f>
        <v>0</v>
      </c>
      <c r="N51" s="16">
        <f t="shared" ref="N51:N55" si="14">M51*(1+K51)</f>
        <v>0</v>
      </c>
      <c r="O51" s="14">
        <v>1252.1600000000001</v>
      </c>
      <c r="P51" s="31" t="s">
        <v>49</v>
      </c>
      <c r="Q51" s="32">
        <v>50</v>
      </c>
      <c r="R51" s="117">
        <f t="shared" ref="R51:R55" si="15">Q51*J51</f>
        <v>0</v>
      </c>
      <c r="S51" s="118">
        <f t="shared" ref="S51:S55" si="16">R51*(1+K51)</f>
        <v>0</v>
      </c>
    </row>
    <row r="52" spans="1:19" ht="25.5">
      <c r="A52" s="3">
        <v>2</v>
      </c>
      <c r="B52" s="10" t="s">
        <v>47</v>
      </c>
      <c r="C52" s="15" t="s">
        <v>15</v>
      </c>
      <c r="D52" s="3" t="s">
        <v>50</v>
      </c>
      <c r="E52" s="4" t="s">
        <v>30</v>
      </c>
      <c r="F52" s="84">
        <v>3</v>
      </c>
      <c r="G52" s="20" t="s">
        <v>11</v>
      </c>
      <c r="H52" s="92"/>
      <c r="I52" s="95"/>
      <c r="J52" s="16"/>
      <c r="K52" s="59">
        <v>0.08</v>
      </c>
      <c r="L52" s="16">
        <f t="shared" si="12"/>
        <v>0</v>
      </c>
      <c r="M52" s="77">
        <f t="shared" si="13"/>
        <v>0</v>
      </c>
      <c r="N52" s="16">
        <f t="shared" si="14"/>
        <v>0</v>
      </c>
      <c r="O52" s="14">
        <v>1878.25</v>
      </c>
      <c r="P52" s="31" t="s">
        <v>49</v>
      </c>
      <c r="Q52" s="32">
        <v>1</v>
      </c>
      <c r="R52" s="117">
        <f t="shared" si="15"/>
        <v>0</v>
      </c>
      <c r="S52" s="118">
        <f t="shared" si="16"/>
        <v>0</v>
      </c>
    </row>
    <row r="53" spans="1:19" ht="25.5">
      <c r="A53" s="3">
        <v>3</v>
      </c>
      <c r="B53" s="10" t="s">
        <v>47</v>
      </c>
      <c r="C53" s="15" t="s">
        <v>15</v>
      </c>
      <c r="D53" s="3" t="s">
        <v>258</v>
      </c>
      <c r="E53" s="4" t="s">
        <v>30</v>
      </c>
      <c r="F53" s="84">
        <v>4</v>
      </c>
      <c r="G53" s="20" t="s">
        <v>11</v>
      </c>
      <c r="H53" s="92"/>
      <c r="I53" s="95"/>
      <c r="J53" s="16"/>
      <c r="K53" s="59">
        <v>0.08</v>
      </c>
      <c r="L53" s="16">
        <f t="shared" si="12"/>
        <v>0</v>
      </c>
      <c r="M53" s="77">
        <f t="shared" si="13"/>
        <v>0</v>
      </c>
      <c r="N53" s="16">
        <f t="shared" si="14"/>
        <v>0</v>
      </c>
      <c r="O53" s="14">
        <v>250.43</v>
      </c>
      <c r="P53" s="31" t="s">
        <v>49</v>
      </c>
      <c r="Q53" s="32">
        <v>2</v>
      </c>
      <c r="R53" s="117">
        <f t="shared" si="15"/>
        <v>0</v>
      </c>
      <c r="S53" s="118">
        <f t="shared" si="16"/>
        <v>0</v>
      </c>
    </row>
    <row r="54" spans="1:19" ht="25.5">
      <c r="A54" s="3">
        <v>4</v>
      </c>
      <c r="B54" s="10" t="s">
        <v>47</v>
      </c>
      <c r="C54" s="15" t="s">
        <v>15</v>
      </c>
      <c r="D54" s="3" t="s">
        <v>254</v>
      </c>
      <c r="E54" s="4" t="s">
        <v>30</v>
      </c>
      <c r="F54" s="84">
        <v>10</v>
      </c>
      <c r="G54" s="20" t="s">
        <v>11</v>
      </c>
      <c r="H54" s="92"/>
      <c r="I54" s="95"/>
      <c r="J54" s="16"/>
      <c r="K54" s="59">
        <v>0.08</v>
      </c>
      <c r="L54" s="16">
        <f t="shared" si="12"/>
        <v>0</v>
      </c>
      <c r="M54" s="77">
        <f t="shared" si="13"/>
        <v>0</v>
      </c>
      <c r="N54" s="16">
        <f t="shared" si="14"/>
        <v>0</v>
      </c>
      <c r="O54" s="14">
        <v>626.08000000000004</v>
      </c>
      <c r="P54" s="31" t="s">
        <v>49</v>
      </c>
      <c r="Q54" s="32">
        <v>5</v>
      </c>
      <c r="R54" s="117">
        <f t="shared" si="15"/>
        <v>0</v>
      </c>
      <c r="S54" s="118">
        <f t="shared" si="16"/>
        <v>0</v>
      </c>
    </row>
    <row r="55" spans="1:19" ht="25.5">
      <c r="A55" s="3">
        <v>5</v>
      </c>
      <c r="B55" s="10" t="s">
        <v>47</v>
      </c>
      <c r="C55" s="15" t="s">
        <v>15</v>
      </c>
      <c r="D55" s="3" t="s">
        <v>264</v>
      </c>
      <c r="E55" s="4" t="s">
        <v>30</v>
      </c>
      <c r="F55" s="84">
        <v>100</v>
      </c>
      <c r="G55" s="20" t="s">
        <v>11</v>
      </c>
      <c r="H55" s="92"/>
      <c r="I55" s="95"/>
      <c r="J55" s="16"/>
      <c r="K55" s="59">
        <v>0.08</v>
      </c>
      <c r="L55" s="16">
        <f t="shared" si="12"/>
        <v>0</v>
      </c>
      <c r="M55" s="77">
        <f t="shared" si="13"/>
        <v>0</v>
      </c>
      <c r="N55" s="16">
        <f t="shared" si="14"/>
        <v>0</v>
      </c>
      <c r="O55" s="14">
        <v>876.5</v>
      </c>
      <c r="P55" s="31" t="s">
        <v>49</v>
      </c>
      <c r="Q55" s="32">
        <v>50</v>
      </c>
      <c r="R55" s="117">
        <f t="shared" si="15"/>
        <v>0</v>
      </c>
      <c r="S55" s="118">
        <f t="shared" si="16"/>
        <v>0</v>
      </c>
    </row>
    <row r="56" spans="1:19" ht="13.5" thickBot="1">
      <c r="A56" s="33"/>
      <c r="B56" s="52" t="s">
        <v>201</v>
      </c>
      <c r="C56" s="35" t="s">
        <v>17</v>
      </c>
      <c r="D56" s="36"/>
      <c r="E56" s="36"/>
      <c r="F56" s="36"/>
      <c r="G56" s="36"/>
      <c r="H56" s="87"/>
      <c r="I56" s="37"/>
      <c r="J56" s="18"/>
      <c r="K56" s="36"/>
      <c r="L56" s="18"/>
      <c r="M56" s="114">
        <f>SUM(M51:M55)</f>
        <v>0</v>
      </c>
      <c r="N56" s="114">
        <f>SUM(N51:N55)</f>
        <v>0</v>
      </c>
      <c r="O56" s="85"/>
      <c r="P56" s="38"/>
      <c r="Q56" s="38"/>
      <c r="R56" s="126">
        <f>SUM(R51:R55)</f>
        <v>0</v>
      </c>
      <c r="S56" s="149">
        <f>SUM(S51:S55)</f>
        <v>0</v>
      </c>
    </row>
    <row r="57" spans="1:19" ht="13.5" thickBot="1">
      <c r="S57" s="148"/>
    </row>
    <row r="58" spans="1:19">
      <c r="A58" s="61" t="s">
        <v>202</v>
      </c>
      <c r="B58" s="26"/>
      <c r="C58" s="27" t="s">
        <v>88</v>
      </c>
      <c r="D58" s="27"/>
      <c r="E58" s="27"/>
      <c r="F58" s="27"/>
      <c r="G58" s="27"/>
      <c r="H58" s="28" t="s">
        <v>249</v>
      </c>
      <c r="I58" s="29"/>
      <c r="J58" s="69"/>
      <c r="K58" s="27"/>
      <c r="L58" s="69"/>
      <c r="M58" s="69"/>
      <c r="N58" s="69"/>
      <c r="O58" s="69"/>
      <c r="P58" s="30"/>
      <c r="Q58" s="30"/>
      <c r="R58" s="116"/>
      <c r="S58" s="142"/>
    </row>
    <row r="59" spans="1:19" ht="25.5">
      <c r="A59" s="3">
        <v>1</v>
      </c>
      <c r="B59" s="10" t="s">
        <v>88</v>
      </c>
      <c r="C59" s="15" t="s">
        <v>251</v>
      </c>
      <c r="D59" s="3" t="s">
        <v>265</v>
      </c>
      <c r="E59" s="4" t="s">
        <v>147</v>
      </c>
      <c r="F59" s="5">
        <v>10</v>
      </c>
      <c r="G59" s="20" t="s">
        <v>11</v>
      </c>
      <c r="H59" s="92"/>
      <c r="I59" s="94"/>
      <c r="J59" s="16"/>
      <c r="K59" s="59">
        <v>0.08</v>
      </c>
      <c r="L59" s="16">
        <f t="shared" ref="L59:L60" si="17">J59*(1+K59)</f>
        <v>0</v>
      </c>
      <c r="M59" s="77">
        <f t="shared" ref="M59:M60" si="18">F59*J59</f>
        <v>0</v>
      </c>
      <c r="N59" s="16">
        <f t="shared" ref="N59:N60" si="19">M59*(1+K59)</f>
        <v>0</v>
      </c>
      <c r="O59" s="14">
        <v>66.97</v>
      </c>
      <c r="P59" s="31" t="s">
        <v>127</v>
      </c>
      <c r="Q59" s="32">
        <v>5</v>
      </c>
      <c r="R59" s="117">
        <f t="shared" ref="R59:R60" si="20">Q59*J59</f>
        <v>0</v>
      </c>
      <c r="S59" s="118">
        <f t="shared" ref="S59:S60" si="21">R59*(1+K59)</f>
        <v>0</v>
      </c>
    </row>
    <row r="60" spans="1:19" ht="25.5">
      <c r="A60" s="3">
        <v>2</v>
      </c>
      <c r="B60" s="10" t="s">
        <v>88</v>
      </c>
      <c r="C60" s="15" t="s">
        <v>251</v>
      </c>
      <c r="D60" s="3" t="s">
        <v>266</v>
      </c>
      <c r="E60" s="4" t="s">
        <v>147</v>
      </c>
      <c r="F60" s="5">
        <v>300</v>
      </c>
      <c r="G60" s="20" t="s">
        <v>11</v>
      </c>
      <c r="H60" s="92"/>
      <c r="I60" s="94"/>
      <c r="J60" s="16"/>
      <c r="K60" s="59">
        <v>0.08</v>
      </c>
      <c r="L60" s="16">
        <f t="shared" si="17"/>
        <v>0</v>
      </c>
      <c r="M60" s="77">
        <f t="shared" si="18"/>
        <v>0</v>
      </c>
      <c r="N60" s="16">
        <f t="shared" si="19"/>
        <v>0</v>
      </c>
      <c r="O60" s="14">
        <v>167.43</v>
      </c>
      <c r="P60" s="31" t="s">
        <v>127</v>
      </c>
      <c r="Q60" s="32">
        <v>150</v>
      </c>
      <c r="R60" s="117">
        <f t="shared" si="20"/>
        <v>0</v>
      </c>
      <c r="S60" s="118">
        <f t="shared" si="21"/>
        <v>0</v>
      </c>
    </row>
    <row r="61" spans="1:19" ht="13.5" thickBot="1">
      <c r="A61" s="33"/>
      <c r="B61" s="52" t="s">
        <v>202</v>
      </c>
      <c r="C61" s="35" t="s">
        <v>17</v>
      </c>
      <c r="D61" s="36"/>
      <c r="E61" s="36"/>
      <c r="F61" s="36"/>
      <c r="G61" s="36"/>
      <c r="H61" s="87"/>
      <c r="I61" s="37"/>
      <c r="J61" s="18"/>
      <c r="K61" s="36"/>
      <c r="L61" s="18"/>
      <c r="M61" s="114">
        <f>SUM(M59:M60)</f>
        <v>0</v>
      </c>
      <c r="N61" s="115">
        <f>SUM(N59:N60)</f>
        <v>0</v>
      </c>
      <c r="O61" s="85"/>
      <c r="P61" s="38"/>
      <c r="Q61" s="38"/>
      <c r="R61" s="120">
        <f>SUM(R59:R60)</f>
        <v>0</v>
      </c>
      <c r="S61" s="143">
        <f>SUM(S59:S60)</f>
        <v>0</v>
      </c>
    </row>
    <row r="62" spans="1:19" ht="13.5" thickBot="1">
      <c r="S62" s="148"/>
    </row>
    <row r="63" spans="1:19">
      <c r="A63" s="61" t="s">
        <v>203</v>
      </c>
      <c r="B63" s="26"/>
      <c r="C63" s="27" t="s">
        <v>58</v>
      </c>
      <c r="D63" s="27"/>
      <c r="E63" s="27"/>
      <c r="F63" s="27"/>
      <c r="G63" s="27"/>
      <c r="H63" s="28" t="s">
        <v>249</v>
      </c>
      <c r="I63" s="29"/>
      <c r="J63" s="69"/>
      <c r="K63" s="27"/>
      <c r="L63" s="69"/>
      <c r="M63" s="102"/>
      <c r="N63" s="102"/>
      <c r="O63" s="70"/>
      <c r="P63" s="30"/>
      <c r="Q63" s="30"/>
      <c r="R63" s="116"/>
      <c r="S63" s="142"/>
    </row>
    <row r="64" spans="1:19" ht="38.25">
      <c r="A64" s="3">
        <v>1</v>
      </c>
      <c r="B64" s="10" t="s">
        <v>58</v>
      </c>
      <c r="C64" s="15" t="s">
        <v>59</v>
      </c>
      <c r="D64" s="3" t="s">
        <v>60</v>
      </c>
      <c r="E64" s="4" t="s">
        <v>31</v>
      </c>
      <c r="F64" s="5">
        <v>200</v>
      </c>
      <c r="G64" s="20" t="s">
        <v>11</v>
      </c>
      <c r="H64" s="92"/>
      <c r="I64" s="1"/>
      <c r="J64" s="16"/>
      <c r="K64" s="2">
        <v>0.08</v>
      </c>
      <c r="L64" s="16">
        <f>J64*(1+K64)</f>
        <v>0</v>
      </c>
      <c r="M64" s="77">
        <f>F64*J64</f>
        <v>0</v>
      </c>
      <c r="N64" s="16">
        <f>M64*(1+K64)</f>
        <v>0</v>
      </c>
      <c r="O64" s="14">
        <v>24561.68</v>
      </c>
      <c r="P64" s="31" t="s">
        <v>176</v>
      </c>
      <c r="Q64" s="32">
        <v>100</v>
      </c>
      <c r="R64" s="117">
        <f>Q64*J64</f>
        <v>0</v>
      </c>
      <c r="S64" s="118">
        <f>R64*(1+K64)</f>
        <v>0</v>
      </c>
    </row>
    <row r="65" spans="1:19" ht="13.5" thickBot="1">
      <c r="A65" s="33"/>
      <c r="B65" s="52" t="s">
        <v>203</v>
      </c>
      <c r="C65" s="35" t="s">
        <v>17</v>
      </c>
      <c r="D65" s="36"/>
      <c r="E65" s="36"/>
      <c r="F65" s="36"/>
      <c r="G65" s="36"/>
      <c r="H65" s="87"/>
      <c r="I65" s="37"/>
      <c r="J65" s="18"/>
      <c r="K65" s="36"/>
      <c r="L65" s="18"/>
      <c r="M65" s="112">
        <f>SUM(M64)</f>
        <v>0</v>
      </c>
      <c r="N65" s="113">
        <f>SUM(N64)</f>
        <v>0</v>
      </c>
      <c r="O65" s="17"/>
      <c r="P65" s="38"/>
      <c r="Q65" s="38"/>
      <c r="R65" s="120">
        <f>SUM(R64)</f>
        <v>0</v>
      </c>
      <c r="S65" s="143">
        <f>SUM(S64)</f>
        <v>0</v>
      </c>
    </row>
    <row r="66" spans="1:19" ht="13.5" thickBot="1">
      <c r="A66" s="8"/>
      <c r="B66" s="44"/>
      <c r="C66" s="8"/>
      <c r="D66" s="8"/>
      <c r="E66" s="8"/>
      <c r="F66" s="8"/>
      <c r="G66" s="8"/>
      <c r="H66" s="68"/>
      <c r="I66" s="49"/>
      <c r="J66" s="81"/>
      <c r="K66" s="8"/>
      <c r="L66" s="81"/>
      <c r="M66" s="110"/>
      <c r="N66" s="110"/>
      <c r="O66" s="82"/>
      <c r="P66" s="9"/>
      <c r="Q66" s="9"/>
      <c r="R66" s="127"/>
      <c r="S66" s="150"/>
    </row>
    <row r="67" spans="1:19">
      <c r="A67" s="61" t="s">
        <v>204</v>
      </c>
      <c r="B67" s="26"/>
      <c r="C67" s="27" t="s">
        <v>81</v>
      </c>
      <c r="D67" s="27"/>
      <c r="E67" s="28"/>
      <c r="F67" s="28"/>
      <c r="G67" s="27"/>
      <c r="H67" s="86"/>
      <c r="I67" s="29"/>
      <c r="J67" s="69"/>
      <c r="K67" s="27"/>
      <c r="L67" s="69"/>
      <c r="M67" s="102"/>
      <c r="N67" s="102"/>
      <c r="O67" s="70"/>
      <c r="P67" s="30"/>
      <c r="Q67" s="30"/>
      <c r="R67" s="116"/>
      <c r="S67" s="142"/>
    </row>
    <row r="68" spans="1:19" ht="38.25">
      <c r="A68" s="3">
        <v>1</v>
      </c>
      <c r="B68" s="10" t="s">
        <v>81</v>
      </c>
      <c r="C68" s="15" t="s">
        <v>15</v>
      </c>
      <c r="D68" s="3" t="s">
        <v>267</v>
      </c>
      <c r="E68" s="4" t="s">
        <v>16</v>
      </c>
      <c r="F68" s="5">
        <v>78</v>
      </c>
      <c r="G68" s="20" t="s">
        <v>11</v>
      </c>
      <c r="H68" s="92"/>
      <c r="I68" s="1"/>
      <c r="J68" s="16"/>
      <c r="K68" s="2">
        <v>0.08</v>
      </c>
      <c r="L68" s="16">
        <f t="shared" ref="L68:L69" si="22">J68*(1+K68)</f>
        <v>0</v>
      </c>
      <c r="M68" s="77">
        <f t="shared" ref="M68:M69" si="23">F68*J68</f>
        <v>0</v>
      </c>
      <c r="N68" s="16">
        <f t="shared" ref="N68:N69" si="24">M68*(1+K68)</f>
        <v>0</v>
      </c>
      <c r="O68" s="14">
        <v>3411.32</v>
      </c>
      <c r="P68" s="31" t="s">
        <v>129</v>
      </c>
      <c r="Q68" s="32">
        <v>39</v>
      </c>
      <c r="R68" s="117">
        <f t="shared" ref="R68:R69" si="25">Q68*J68</f>
        <v>0</v>
      </c>
      <c r="S68" s="118">
        <f t="shared" ref="S68:S69" si="26">R68*(1+K68)</f>
        <v>0</v>
      </c>
    </row>
    <row r="69" spans="1:19" ht="38.25">
      <c r="A69" s="3">
        <v>2</v>
      </c>
      <c r="B69" s="10" t="s">
        <v>81</v>
      </c>
      <c r="C69" s="15" t="s">
        <v>15</v>
      </c>
      <c r="D69" s="3" t="s">
        <v>254</v>
      </c>
      <c r="E69" s="4" t="s">
        <v>16</v>
      </c>
      <c r="F69" s="5">
        <v>78</v>
      </c>
      <c r="G69" s="20" t="s">
        <v>11</v>
      </c>
      <c r="H69" s="92"/>
      <c r="I69" s="1"/>
      <c r="J69" s="16"/>
      <c r="K69" s="2">
        <v>0.08</v>
      </c>
      <c r="L69" s="16">
        <f t="shared" si="22"/>
        <v>0</v>
      </c>
      <c r="M69" s="77">
        <f t="shared" si="23"/>
        <v>0</v>
      </c>
      <c r="N69" s="16">
        <f t="shared" si="24"/>
        <v>0</v>
      </c>
      <c r="O69" s="14">
        <v>6822.64</v>
      </c>
      <c r="P69" s="31" t="s">
        <v>129</v>
      </c>
      <c r="Q69" s="32">
        <v>39</v>
      </c>
      <c r="R69" s="117">
        <f t="shared" si="25"/>
        <v>0</v>
      </c>
      <c r="S69" s="118">
        <f t="shared" si="26"/>
        <v>0</v>
      </c>
    </row>
    <row r="70" spans="1:19" ht="13.5" thickBot="1">
      <c r="A70" s="33"/>
      <c r="B70" s="52" t="s">
        <v>204</v>
      </c>
      <c r="C70" s="35" t="s">
        <v>17</v>
      </c>
      <c r="D70" s="36"/>
      <c r="E70" s="36"/>
      <c r="F70" s="36"/>
      <c r="G70" s="36"/>
      <c r="H70" s="87"/>
      <c r="I70" s="37"/>
      <c r="J70" s="18"/>
      <c r="K70" s="36"/>
      <c r="L70" s="18"/>
      <c r="M70" s="112">
        <f>SUM(M68:M69)</f>
        <v>0</v>
      </c>
      <c r="N70" s="113">
        <f>SUM(N68:N69)</f>
        <v>0</v>
      </c>
      <c r="O70" s="17"/>
      <c r="P70" s="38"/>
      <c r="Q70" s="38"/>
      <c r="R70" s="120">
        <f>SUM(R68:R69)</f>
        <v>0</v>
      </c>
      <c r="S70" s="143">
        <f>SUM(S68:S69)</f>
        <v>0</v>
      </c>
    </row>
    <row r="71" spans="1:19" ht="13.5" thickBot="1">
      <c r="A71" s="50"/>
      <c r="B71" s="51"/>
      <c r="C71" s="46"/>
      <c r="D71" s="47"/>
      <c r="E71" s="47"/>
      <c r="F71" s="47"/>
      <c r="G71" s="47"/>
      <c r="H71" s="89"/>
      <c r="I71" s="39"/>
      <c r="J71" s="75"/>
      <c r="K71" s="47"/>
      <c r="L71" s="75"/>
      <c r="M71" s="107"/>
      <c r="N71" s="108"/>
      <c r="O71" s="74"/>
      <c r="P71" s="48"/>
      <c r="Q71" s="48"/>
      <c r="R71" s="123"/>
      <c r="S71" s="146"/>
    </row>
    <row r="72" spans="1:19">
      <c r="A72" s="61" t="s">
        <v>205</v>
      </c>
      <c r="B72" s="26"/>
      <c r="C72" s="27" t="s">
        <v>119</v>
      </c>
      <c r="D72" s="27"/>
      <c r="E72" s="28"/>
      <c r="F72" s="28"/>
      <c r="G72" s="27"/>
      <c r="H72" s="86"/>
      <c r="I72" s="29"/>
      <c r="J72" s="69"/>
      <c r="K72" s="27"/>
      <c r="L72" s="69"/>
      <c r="M72" s="102"/>
      <c r="N72" s="102"/>
      <c r="O72" s="70"/>
      <c r="P72" s="30"/>
      <c r="Q72" s="30"/>
      <c r="R72" s="116"/>
      <c r="S72" s="142"/>
    </row>
    <row r="73" spans="1:19" ht="25.5">
      <c r="A73" s="3">
        <v>1</v>
      </c>
      <c r="B73" s="10" t="s">
        <v>119</v>
      </c>
      <c r="C73" s="15" t="s">
        <v>15</v>
      </c>
      <c r="D73" s="3" t="s">
        <v>258</v>
      </c>
      <c r="E73" s="4" t="s">
        <v>84</v>
      </c>
      <c r="F73" s="5">
        <v>10</v>
      </c>
      <c r="G73" s="20" t="s">
        <v>11</v>
      </c>
      <c r="H73" s="92"/>
      <c r="I73" s="1"/>
      <c r="J73" s="16"/>
      <c r="K73" s="2">
        <v>0.08</v>
      </c>
      <c r="L73" s="16">
        <f t="shared" ref="L73:L75" si="27">J73*(1+K73)</f>
        <v>0</v>
      </c>
      <c r="M73" s="77">
        <f t="shared" ref="M73:M75" si="28">F73*J73</f>
        <v>0</v>
      </c>
      <c r="N73" s="16">
        <f t="shared" ref="N73:N75" si="29">M73*(1+K73)</f>
        <v>0</v>
      </c>
      <c r="O73" s="14">
        <v>2836.23</v>
      </c>
      <c r="P73" s="31" t="s">
        <v>120</v>
      </c>
      <c r="Q73" s="32">
        <v>5</v>
      </c>
      <c r="R73" s="117">
        <f t="shared" ref="R73:R75" si="30">Q73*J73</f>
        <v>0</v>
      </c>
      <c r="S73" s="118">
        <f t="shared" ref="S73:S75" si="31">R73*(1+K73)</f>
        <v>0</v>
      </c>
    </row>
    <row r="74" spans="1:19" ht="25.5">
      <c r="A74" s="3">
        <v>2</v>
      </c>
      <c r="B74" s="10" t="s">
        <v>119</v>
      </c>
      <c r="C74" s="15" t="s">
        <v>15</v>
      </c>
      <c r="D74" s="3" t="s">
        <v>258</v>
      </c>
      <c r="E74" s="4" t="s">
        <v>121</v>
      </c>
      <c r="F74" s="5">
        <v>10</v>
      </c>
      <c r="G74" s="20" t="s">
        <v>11</v>
      </c>
      <c r="H74" s="92"/>
      <c r="I74" s="1"/>
      <c r="J74" s="16"/>
      <c r="K74" s="2">
        <v>0.08</v>
      </c>
      <c r="L74" s="16">
        <f t="shared" si="27"/>
        <v>0</v>
      </c>
      <c r="M74" s="77">
        <f t="shared" si="28"/>
        <v>0</v>
      </c>
      <c r="N74" s="16">
        <f t="shared" si="29"/>
        <v>0</v>
      </c>
      <c r="O74" s="14">
        <v>4254.3500000000004</v>
      </c>
      <c r="P74" s="31" t="s">
        <v>120</v>
      </c>
      <c r="Q74" s="32">
        <v>5</v>
      </c>
      <c r="R74" s="117">
        <f t="shared" si="30"/>
        <v>0</v>
      </c>
      <c r="S74" s="118">
        <f t="shared" si="31"/>
        <v>0</v>
      </c>
    </row>
    <row r="75" spans="1:19" ht="25.5">
      <c r="A75" s="3">
        <v>3</v>
      </c>
      <c r="B75" s="10" t="s">
        <v>119</v>
      </c>
      <c r="C75" s="15" t="s">
        <v>15</v>
      </c>
      <c r="D75" s="3" t="s">
        <v>258</v>
      </c>
      <c r="E75" s="4" t="s">
        <v>46</v>
      </c>
      <c r="F75" s="5">
        <v>100</v>
      </c>
      <c r="G75" s="20" t="s">
        <v>11</v>
      </c>
      <c r="H75" s="92"/>
      <c r="I75" s="1"/>
      <c r="J75" s="16"/>
      <c r="K75" s="2">
        <v>0.08</v>
      </c>
      <c r="L75" s="16">
        <f t="shared" si="27"/>
        <v>0</v>
      </c>
      <c r="M75" s="77">
        <f t="shared" si="28"/>
        <v>0</v>
      </c>
      <c r="N75" s="16">
        <f t="shared" si="29"/>
        <v>0</v>
      </c>
      <c r="O75" s="14">
        <v>8508.69</v>
      </c>
      <c r="P75" s="31" t="s">
        <v>120</v>
      </c>
      <c r="Q75" s="32">
        <v>50</v>
      </c>
      <c r="R75" s="117">
        <f t="shared" si="30"/>
        <v>0</v>
      </c>
      <c r="S75" s="118">
        <f t="shared" si="31"/>
        <v>0</v>
      </c>
    </row>
    <row r="76" spans="1:19" ht="13.5" thickBot="1">
      <c r="A76" s="33"/>
      <c r="B76" s="52" t="s">
        <v>205</v>
      </c>
      <c r="C76" s="35" t="s">
        <v>17</v>
      </c>
      <c r="D76" s="36"/>
      <c r="E76" s="36"/>
      <c r="F76" s="36"/>
      <c r="G76" s="36"/>
      <c r="H76" s="87"/>
      <c r="I76" s="37"/>
      <c r="J76" s="18"/>
      <c r="K76" s="36"/>
      <c r="L76" s="18"/>
      <c r="M76" s="112">
        <f>SUM(M73:M75)</f>
        <v>0</v>
      </c>
      <c r="N76" s="113">
        <f>SUM(N73:N75)</f>
        <v>0</v>
      </c>
      <c r="O76" s="17"/>
      <c r="P76" s="38"/>
      <c r="Q76" s="38"/>
      <c r="R76" s="120">
        <f>SUM(R73:R75)</f>
        <v>0</v>
      </c>
      <c r="S76" s="143">
        <f>SUM(S73:S75)</f>
        <v>0</v>
      </c>
    </row>
    <row r="77" spans="1:19" ht="13.5" thickBot="1">
      <c r="A77" s="8"/>
      <c r="B77" s="44"/>
      <c r="C77" s="8"/>
      <c r="D77" s="8"/>
      <c r="E77" s="8"/>
      <c r="F77" s="8"/>
      <c r="G77" s="8"/>
      <c r="H77" s="68"/>
      <c r="I77" s="49"/>
      <c r="J77" s="81"/>
      <c r="K77" s="8"/>
      <c r="L77" s="81"/>
      <c r="M77" s="110" t="s">
        <v>236</v>
      </c>
      <c r="N77" s="110"/>
      <c r="O77" s="82"/>
      <c r="P77" s="9"/>
      <c r="Q77" s="9"/>
      <c r="R77" s="127"/>
      <c r="S77" s="150"/>
    </row>
    <row r="78" spans="1:19">
      <c r="A78" s="61" t="s">
        <v>206</v>
      </c>
      <c r="B78" s="26"/>
      <c r="C78" s="27" t="s">
        <v>80</v>
      </c>
      <c r="D78" s="27"/>
      <c r="E78" s="28"/>
      <c r="F78" s="28"/>
      <c r="G78" s="27"/>
      <c r="H78" s="86"/>
      <c r="I78" s="29"/>
      <c r="J78" s="69"/>
      <c r="K78" s="27"/>
      <c r="L78" s="69"/>
      <c r="M78" s="102"/>
      <c r="N78" s="102"/>
      <c r="O78" s="70"/>
      <c r="P78" s="30"/>
      <c r="Q78" s="30"/>
      <c r="R78" s="116"/>
      <c r="S78" s="142"/>
    </row>
    <row r="79" spans="1:19" ht="51">
      <c r="A79" s="3">
        <v>1</v>
      </c>
      <c r="B79" s="10" t="s">
        <v>80</v>
      </c>
      <c r="C79" s="15" t="s">
        <v>268</v>
      </c>
      <c r="D79" s="3" t="s">
        <v>269</v>
      </c>
      <c r="E79" s="4" t="s">
        <v>139</v>
      </c>
      <c r="F79" s="5">
        <v>104</v>
      </c>
      <c r="G79" s="20" t="s">
        <v>11</v>
      </c>
      <c r="H79" s="92"/>
      <c r="I79" s="1"/>
      <c r="J79" s="16"/>
      <c r="K79" s="2">
        <v>0.08</v>
      </c>
      <c r="L79" s="16">
        <f t="shared" ref="L79:L80" si="32">J79*(1+K79)</f>
        <v>0</v>
      </c>
      <c r="M79" s="77">
        <f t="shared" ref="M79:M80" si="33">F79*J79</f>
        <v>0</v>
      </c>
      <c r="N79" s="16">
        <f t="shared" ref="N79:N80" si="34">M79*(1+K79)</f>
        <v>0</v>
      </c>
      <c r="O79" s="14">
        <v>1290.17</v>
      </c>
      <c r="P79" s="31" t="s">
        <v>152</v>
      </c>
      <c r="Q79" s="32">
        <v>52</v>
      </c>
      <c r="R79" s="117">
        <f t="shared" ref="R79:R80" si="35">Q79*J79</f>
        <v>0</v>
      </c>
      <c r="S79" s="118">
        <f t="shared" ref="S79:S80" si="36">R79*(1+K79)</f>
        <v>0</v>
      </c>
    </row>
    <row r="80" spans="1:19" ht="76.5">
      <c r="A80" s="3">
        <v>2</v>
      </c>
      <c r="B80" s="10" t="s">
        <v>80</v>
      </c>
      <c r="C80" s="15" t="s">
        <v>270</v>
      </c>
      <c r="D80" s="3" t="s">
        <v>271</v>
      </c>
      <c r="E80" s="4" t="s">
        <v>153</v>
      </c>
      <c r="F80" s="5">
        <v>104</v>
      </c>
      <c r="G80" s="20" t="s">
        <v>11</v>
      </c>
      <c r="H80" s="92"/>
      <c r="I80" s="1"/>
      <c r="J80" s="16"/>
      <c r="K80" s="2">
        <v>0.08</v>
      </c>
      <c r="L80" s="16">
        <f t="shared" si="32"/>
        <v>0</v>
      </c>
      <c r="M80" s="77">
        <f t="shared" si="33"/>
        <v>0</v>
      </c>
      <c r="N80" s="16">
        <f t="shared" si="34"/>
        <v>0</v>
      </c>
      <c r="O80" s="14">
        <v>2580.34</v>
      </c>
      <c r="P80" s="31" t="s">
        <v>152</v>
      </c>
      <c r="Q80" s="32">
        <v>52</v>
      </c>
      <c r="R80" s="117">
        <f t="shared" si="35"/>
        <v>0</v>
      </c>
      <c r="S80" s="118">
        <f t="shared" si="36"/>
        <v>0</v>
      </c>
    </row>
    <row r="81" spans="1:19" ht="13.5" thickBot="1">
      <c r="A81" s="33"/>
      <c r="B81" s="52" t="s">
        <v>206</v>
      </c>
      <c r="C81" s="35" t="s">
        <v>17</v>
      </c>
      <c r="D81" s="36"/>
      <c r="E81" s="36"/>
      <c r="F81" s="36"/>
      <c r="G81" s="36"/>
      <c r="H81" s="87"/>
      <c r="I81" s="37"/>
      <c r="J81" s="18"/>
      <c r="K81" s="36"/>
      <c r="L81" s="18"/>
      <c r="M81" s="112">
        <f>SUM(M79:M80)</f>
        <v>0</v>
      </c>
      <c r="N81" s="113">
        <f>SUM(N79:N80)</f>
        <v>0</v>
      </c>
      <c r="O81" s="17"/>
      <c r="P81" s="38"/>
      <c r="Q81" s="38"/>
      <c r="R81" s="120">
        <f>SUM(R79:R80)</f>
        <v>0</v>
      </c>
      <c r="S81" s="143">
        <f>SUM(S79:S80)</f>
        <v>0</v>
      </c>
    </row>
    <row r="82" spans="1:19" ht="13.5" thickBot="1">
      <c r="A82" s="8"/>
      <c r="B82" s="44"/>
      <c r="C82" s="8"/>
      <c r="D82" s="8"/>
      <c r="E82" s="8"/>
      <c r="F82" s="8"/>
      <c r="G82" s="8"/>
      <c r="H82" s="68"/>
      <c r="I82" s="49"/>
      <c r="J82" s="81"/>
      <c r="K82" s="8"/>
      <c r="L82" s="81"/>
      <c r="M82" s="110"/>
      <c r="N82" s="110"/>
      <c r="O82" s="81"/>
      <c r="P82" s="9"/>
      <c r="Q82" s="9"/>
      <c r="R82" s="127"/>
      <c r="S82" s="150"/>
    </row>
    <row r="83" spans="1:19">
      <c r="A83" s="61" t="s">
        <v>207</v>
      </c>
      <c r="B83" s="26"/>
      <c r="C83" s="27" t="s">
        <v>71</v>
      </c>
      <c r="D83" s="27"/>
      <c r="E83" s="27"/>
      <c r="F83" s="27"/>
      <c r="G83" s="27"/>
      <c r="H83" s="28" t="s">
        <v>249</v>
      </c>
      <c r="I83" s="29"/>
      <c r="J83" s="69"/>
      <c r="K83" s="27"/>
      <c r="L83" s="69"/>
      <c r="M83" s="69"/>
      <c r="N83" s="69"/>
      <c r="O83" s="69"/>
      <c r="P83" s="30"/>
      <c r="Q83" s="30"/>
      <c r="R83" s="116"/>
      <c r="S83" s="142"/>
    </row>
    <row r="84" spans="1:19" ht="25.5">
      <c r="A84" s="58">
        <v>1</v>
      </c>
      <c r="B84" s="10" t="s">
        <v>71</v>
      </c>
      <c r="C84" s="15" t="s">
        <v>15</v>
      </c>
      <c r="D84" s="3" t="s">
        <v>258</v>
      </c>
      <c r="E84" s="4" t="s">
        <v>66</v>
      </c>
      <c r="F84" s="5">
        <v>6</v>
      </c>
      <c r="G84" s="20" t="s">
        <v>308</v>
      </c>
      <c r="H84" s="92"/>
      <c r="I84" s="6"/>
      <c r="J84" s="16"/>
      <c r="K84" s="2">
        <v>0.08</v>
      </c>
      <c r="L84" s="16">
        <f t="shared" ref="L84:L86" si="37">J84*(1+K84)</f>
        <v>0</v>
      </c>
      <c r="M84" s="77">
        <f t="shared" ref="M84:M86" si="38">F84*J84</f>
        <v>0</v>
      </c>
      <c r="N84" s="16">
        <f t="shared" ref="N84:N86" si="39">M84*(1+K84)</f>
        <v>0</v>
      </c>
      <c r="O84" s="14">
        <v>1030.32</v>
      </c>
      <c r="P84" s="31" t="s">
        <v>82</v>
      </c>
      <c r="Q84" s="32">
        <v>3</v>
      </c>
      <c r="R84" s="117">
        <f t="shared" ref="R84:R86" si="40">Q84*J84</f>
        <v>0</v>
      </c>
      <c r="S84" s="118">
        <f t="shared" ref="S84:S86" si="41">R84*(1+K84)</f>
        <v>0</v>
      </c>
    </row>
    <row r="85" spans="1:19" ht="25.5">
      <c r="A85" s="58">
        <v>2</v>
      </c>
      <c r="B85" s="10" t="s">
        <v>71</v>
      </c>
      <c r="C85" s="15" t="s">
        <v>15</v>
      </c>
      <c r="D85" s="3" t="s">
        <v>254</v>
      </c>
      <c r="E85" s="4" t="s">
        <v>66</v>
      </c>
      <c r="F85" s="5">
        <v>6</v>
      </c>
      <c r="G85" s="20" t="s">
        <v>308</v>
      </c>
      <c r="H85" s="92"/>
      <c r="I85" s="6"/>
      <c r="J85" s="16"/>
      <c r="K85" s="2">
        <v>0.08</v>
      </c>
      <c r="L85" s="16">
        <f t="shared" si="37"/>
        <v>0</v>
      </c>
      <c r="M85" s="77">
        <f t="shared" si="38"/>
        <v>0</v>
      </c>
      <c r="N85" s="16">
        <f t="shared" si="39"/>
        <v>0</v>
      </c>
      <c r="O85" s="14">
        <v>2575.8000000000002</v>
      </c>
      <c r="P85" s="31" t="s">
        <v>82</v>
      </c>
      <c r="Q85" s="32">
        <v>3</v>
      </c>
      <c r="R85" s="117">
        <f t="shared" si="40"/>
        <v>0</v>
      </c>
      <c r="S85" s="118">
        <f t="shared" si="41"/>
        <v>0</v>
      </c>
    </row>
    <row r="86" spans="1:19" ht="25.5">
      <c r="A86" s="58">
        <v>3</v>
      </c>
      <c r="B86" s="10" t="s">
        <v>71</v>
      </c>
      <c r="C86" s="15" t="s">
        <v>15</v>
      </c>
      <c r="D86" s="3" t="s">
        <v>60</v>
      </c>
      <c r="E86" s="4" t="s">
        <v>46</v>
      </c>
      <c r="F86" s="5">
        <v>6</v>
      </c>
      <c r="G86" s="20" t="s">
        <v>308</v>
      </c>
      <c r="H86" s="92"/>
      <c r="I86" s="13"/>
      <c r="J86" s="16"/>
      <c r="K86" s="2">
        <v>0.08</v>
      </c>
      <c r="L86" s="16">
        <f t="shared" si="37"/>
        <v>0</v>
      </c>
      <c r="M86" s="77">
        <f t="shared" si="38"/>
        <v>0</v>
      </c>
      <c r="N86" s="16">
        <f t="shared" si="39"/>
        <v>0</v>
      </c>
      <c r="O86" s="14">
        <v>2060.64</v>
      </c>
      <c r="P86" s="31" t="s">
        <v>82</v>
      </c>
      <c r="Q86" s="32">
        <v>3</v>
      </c>
      <c r="R86" s="117">
        <f t="shared" si="40"/>
        <v>0</v>
      </c>
      <c r="S86" s="118">
        <f t="shared" si="41"/>
        <v>0</v>
      </c>
    </row>
    <row r="87" spans="1:19" ht="13.5" thickBot="1">
      <c r="A87" s="33"/>
      <c r="B87" s="52" t="s">
        <v>207</v>
      </c>
      <c r="C87" s="35" t="s">
        <v>17</v>
      </c>
      <c r="D87" s="36"/>
      <c r="E87" s="36"/>
      <c r="F87" s="36"/>
      <c r="G87" s="36"/>
      <c r="H87" s="87"/>
      <c r="I87" s="37"/>
      <c r="J87" s="18"/>
      <c r="K87" s="36"/>
      <c r="L87" s="18"/>
      <c r="M87" s="114">
        <f>SUM(M84:M86)</f>
        <v>0</v>
      </c>
      <c r="N87" s="115">
        <f>SUM(N84:N86)</f>
        <v>0</v>
      </c>
      <c r="O87" s="85"/>
      <c r="P87" s="38"/>
      <c r="Q87" s="38"/>
      <c r="R87" s="120">
        <f>SUM(R84:R86)</f>
        <v>0</v>
      </c>
      <c r="S87" s="143">
        <f>SUM(S84:S86)</f>
        <v>0</v>
      </c>
    </row>
    <row r="88" spans="1:19" ht="13.5" thickBot="1">
      <c r="S88" s="148"/>
    </row>
    <row r="89" spans="1:19">
      <c r="A89" s="61" t="s">
        <v>208</v>
      </c>
      <c r="B89" s="26"/>
      <c r="C89" s="27" t="s">
        <v>56</v>
      </c>
      <c r="D89" s="27"/>
      <c r="E89" s="27"/>
      <c r="F89" s="27"/>
      <c r="G89" s="27"/>
      <c r="H89" s="28" t="s">
        <v>249</v>
      </c>
      <c r="I89" s="29"/>
      <c r="J89" s="69"/>
      <c r="K89" s="27"/>
      <c r="L89" s="69"/>
      <c r="M89" s="69"/>
      <c r="N89" s="69"/>
      <c r="O89" s="69"/>
      <c r="P89" s="30"/>
      <c r="Q89" s="30"/>
      <c r="R89" s="116"/>
      <c r="S89" s="142"/>
    </row>
    <row r="90" spans="1:19" ht="63.75">
      <c r="A90" s="58">
        <v>1</v>
      </c>
      <c r="B90" s="10" t="s">
        <v>56</v>
      </c>
      <c r="C90" s="15" t="s">
        <v>272</v>
      </c>
      <c r="D90" s="3" t="s">
        <v>260</v>
      </c>
      <c r="E90" s="4" t="s">
        <v>40</v>
      </c>
      <c r="F90" s="5">
        <v>5</v>
      </c>
      <c r="G90" s="20" t="s">
        <v>11</v>
      </c>
      <c r="H90" s="92"/>
      <c r="I90" s="96"/>
      <c r="J90" s="16"/>
      <c r="K90" s="2">
        <v>0.08</v>
      </c>
      <c r="L90" s="16">
        <f t="shared" ref="L90:L91" si="42">J90*(1+K90)</f>
        <v>0</v>
      </c>
      <c r="M90" s="77">
        <f t="shared" ref="M90:M91" si="43">F90*J90</f>
        <v>0</v>
      </c>
      <c r="N90" s="16">
        <f t="shared" ref="N90:N91" si="44">M90*(1+K90)</f>
        <v>0</v>
      </c>
      <c r="O90" s="14">
        <v>6639.84</v>
      </c>
      <c r="P90" s="31" t="s">
        <v>55</v>
      </c>
      <c r="Q90" s="32">
        <v>2</v>
      </c>
      <c r="R90" s="117">
        <f t="shared" ref="R90:R91" si="45">Q90*J90</f>
        <v>0</v>
      </c>
      <c r="S90" s="118">
        <f t="shared" ref="S90:S91" si="46">R90*(1+K90)</f>
        <v>0</v>
      </c>
    </row>
    <row r="91" spans="1:19" ht="63.75">
      <c r="A91" s="58">
        <v>2</v>
      </c>
      <c r="B91" s="10" t="s">
        <v>56</v>
      </c>
      <c r="C91" s="15" t="s">
        <v>272</v>
      </c>
      <c r="D91" s="3" t="s">
        <v>273</v>
      </c>
      <c r="E91" s="4" t="s">
        <v>40</v>
      </c>
      <c r="F91" s="5">
        <v>25</v>
      </c>
      <c r="G91" s="20" t="s">
        <v>11</v>
      </c>
      <c r="H91" s="92"/>
      <c r="I91" s="96"/>
      <c r="J91" s="16"/>
      <c r="K91" s="2">
        <v>0.08</v>
      </c>
      <c r="L91" s="16">
        <f t="shared" si="42"/>
        <v>0</v>
      </c>
      <c r="M91" s="77">
        <f t="shared" si="43"/>
        <v>0</v>
      </c>
      <c r="N91" s="16">
        <f t="shared" si="44"/>
        <v>0</v>
      </c>
      <c r="O91" s="14">
        <v>8853.1200000000008</v>
      </c>
      <c r="P91" s="31" t="s">
        <v>55</v>
      </c>
      <c r="Q91" s="32">
        <v>12</v>
      </c>
      <c r="R91" s="117">
        <f t="shared" si="45"/>
        <v>0</v>
      </c>
      <c r="S91" s="118">
        <f t="shared" si="46"/>
        <v>0</v>
      </c>
    </row>
    <row r="92" spans="1:19" ht="13.5" thickBot="1">
      <c r="A92" s="33"/>
      <c r="B92" s="52" t="s">
        <v>208</v>
      </c>
      <c r="C92" s="35" t="s">
        <v>17</v>
      </c>
      <c r="D92" s="36"/>
      <c r="E92" s="36"/>
      <c r="F92" s="36"/>
      <c r="G92" s="36"/>
      <c r="H92" s="87"/>
      <c r="I92" s="37"/>
      <c r="J92" s="18"/>
      <c r="K92" s="36"/>
      <c r="L92" s="18"/>
      <c r="M92" s="114">
        <f>SUM(M90:M91)</f>
        <v>0</v>
      </c>
      <c r="N92" s="115">
        <f>SUM(N90:N91)</f>
        <v>0</v>
      </c>
      <c r="O92" s="17"/>
      <c r="P92" s="38"/>
      <c r="Q92" s="38"/>
      <c r="R92" s="120">
        <f t="shared" ref="R92:S92" si="47">SUM(R90:R91)</f>
        <v>0</v>
      </c>
      <c r="S92" s="143">
        <f t="shared" si="47"/>
        <v>0</v>
      </c>
    </row>
    <row r="93" spans="1:19" ht="13.5" thickBot="1">
      <c r="A93" s="50"/>
      <c r="B93" s="51"/>
      <c r="C93" s="46"/>
      <c r="D93" s="47"/>
      <c r="E93" s="47"/>
      <c r="F93" s="47"/>
      <c r="G93" s="47"/>
      <c r="H93" s="89"/>
      <c r="I93" s="39"/>
      <c r="J93" s="75"/>
      <c r="K93" s="47"/>
      <c r="L93" s="75"/>
      <c r="M93" s="111"/>
      <c r="N93" s="73"/>
      <c r="O93" s="74"/>
      <c r="P93" s="48"/>
      <c r="Q93" s="48"/>
      <c r="R93" s="123"/>
      <c r="S93" s="146"/>
    </row>
    <row r="94" spans="1:19">
      <c r="A94" s="61" t="s">
        <v>209</v>
      </c>
      <c r="B94" s="26"/>
      <c r="C94" s="27" t="s">
        <v>74</v>
      </c>
      <c r="D94" s="27"/>
      <c r="E94" s="27"/>
      <c r="F94" s="27"/>
      <c r="G94" s="27"/>
      <c r="H94" s="28" t="s">
        <v>249</v>
      </c>
      <c r="I94" s="29"/>
      <c r="J94" s="69"/>
      <c r="K94" s="27"/>
      <c r="L94" s="69"/>
      <c r="M94" s="69"/>
      <c r="N94" s="69"/>
      <c r="O94" s="69"/>
      <c r="P94" s="30"/>
      <c r="Q94" s="30"/>
      <c r="R94" s="116"/>
      <c r="S94" s="142"/>
    </row>
    <row r="95" spans="1:19" ht="25.5">
      <c r="A95" s="3">
        <v>1</v>
      </c>
      <c r="B95" s="10" t="s">
        <v>74</v>
      </c>
      <c r="C95" s="15" t="s">
        <v>15</v>
      </c>
      <c r="D95" s="3" t="s">
        <v>258</v>
      </c>
      <c r="E95" s="4" t="s">
        <v>66</v>
      </c>
      <c r="F95" s="5">
        <v>6</v>
      </c>
      <c r="G95" s="20" t="s">
        <v>11</v>
      </c>
      <c r="H95" s="92"/>
      <c r="I95" s="1"/>
      <c r="J95" s="16"/>
      <c r="K95" s="2">
        <v>0.08</v>
      </c>
      <c r="L95" s="16">
        <f t="shared" ref="L95:L96" si="48">J95*(1+K95)</f>
        <v>0</v>
      </c>
      <c r="M95" s="77">
        <f t="shared" ref="M95:M96" si="49">F95*J95</f>
        <v>0</v>
      </c>
      <c r="N95" s="16">
        <f t="shared" ref="N95:N96" si="50">M95*(1+K95)</f>
        <v>0</v>
      </c>
      <c r="O95" s="14">
        <v>15019.78</v>
      </c>
      <c r="P95" s="31" t="s">
        <v>75</v>
      </c>
      <c r="Q95" s="32">
        <v>3</v>
      </c>
      <c r="R95" s="117">
        <f t="shared" ref="R95:R96" si="51">Q95*J95</f>
        <v>0</v>
      </c>
      <c r="S95" s="118">
        <f t="shared" ref="S95:S96" si="52">R95*(1+K95)</f>
        <v>0</v>
      </c>
    </row>
    <row r="96" spans="1:19" ht="25.5">
      <c r="A96" s="3">
        <v>2</v>
      </c>
      <c r="B96" s="10" t="s">
        <v>74</v>
      </c>
      <c r="C96" s="15" t="s">
        <v>15</v>
      </c>
      <c r="D96" s="3" t="s">
        <v>274</v>
      </c>
      <c r="E96" s="4" t="s">
        <v>66</v>
      </c>
      <c r="F96" s="5">
        <v>6</v>
      </c>
      <c r="G96" s="20" t="s">
        <v>11</v>
      </c>
      <c r="H96" s="92"/>
      <c r="I96" s="1"/>
      <c r="J96" s="16"/>
      <c r="K96" s="2">
        <v>0.08</v>
      </c>
      <c r="L96" s="16">
        <f t="shared" si="48"/>
        <v>0</v>
      </c>
      <c r="M96" s="77">
        <f t="shared" si="49"/>
        <v>0</v>
      </c>
      <c r="N96" s="16">
        <f t="shared" si="50"/>
        <v>0</v>
      </c>
      <c r="O96" s="14">
        <v>30039.55</v>
      </c>
      <c r="P96" s="31" t="s">
        <v>75</v>
      </c>
      <c r="Q96" s="32">
        <v>3</v>
      </c>
      <c r="R96" s="117">
        <f t="shared" si="51"/>
        <v>0</v>
      </c>
      <c r="S96" s="118">
        <f t="shared" si="52"/>
        <v>0</v>
      </c>
    </row>
    <row r="97" spans="1:19" ht="13.5" thickBot="1">
      <c r="A97" s="57"/>
      <c r="B97" s="52" t="s">
        <v>209</v>
      </c>
      <c r="C97" s="35" t="s">
        <v>17</v>
      </c>
      <c r="D97" s="36"/>
      <c r="E97" s="36"/>
      <c r="F97" s="36"/>
      <c r="G97" s="36"/>
      <c r="H97" s="87"/>
      <c r="I97" s="37"/>
      <c r="J97" s="18"/>
      <c r="K97" s="36"/>
      <c r="L97" s="18"/>
      <c r="M97" s="114">
        <f>SUM(M95:M96)</f>
        <v>0</v>
      </c>
      <c r="N97" s="115">
        <f>SUM(N95:N96)</f>
        <v>0</v>
      </c>
      <c r="O97" s="17"/>
      <c r="P97" s="38"/>
      <c r="Q97" s="38"/>
      <c r="R97" s="120">
        <f>SUM(R95:R96)</f>
        <v>0</v>
      </c>
      <c r="S97" s="143">
        <f>SUM(S95:S96)</f>
        <v>0</v>
      </c>
    </row>
    <row r="98" spans="1:19" ht="13.5" thickBot="1">
      <c r="A98" s="66"/>
      <c r="B98" s="45"/>
      <c r="C98" s="46"/>
      <c r="D98" s="47"/>
      <c r="E98" s="47"/>
      <c r="F98" s="47"/>
      <c r="G98" s="47"/>
      <c r="H98" s="89"/>
      <c r="I98" s="39"/>
      <c r="J98" s="75"/>
      <c r="K98" s="47"/>
      <c r="L98" s="75"/>
      <c r="M98" s="111"/>
      <c r="N98" s="73"/>
      <c r="O98" s="74"/>
      <c r="P98" s="48"/>
      <c r="Q98" s="48"/>
      <c r="R98" s="123"/>
      <c r="S98" s="146"/>
    </row>
    <row r="99" spans="1:19">
      <c r="A99" s="61" t="s">
        <v>210</v>
      </c>
      <c r="B99" s="26"/>
      <c r="C99" s="27" t="s">
        <v>61</v>
      </c>
      <c r="D99" s="27"/>
      <c r="E99" s="27"/>
      <c r="F99" s="27"/>
      <c r="G99" s="27"/>
      <c r="H99" s="28" t="s">
        <v>249</v>
      </c>
      <c r="I99" s="29"/>
      <c r="J99" s="69"/>
      <c r="K99" s="27"/>
      <c r="L99" s="69"/>
      <c r="M99" s="69"/>
      <c r="N99" s="69"/>
      <c r="O99" s="69"/>
      <c r="P99" s="30"/>
      <c r="Q99" s="30"/>
      <c r="R99" s="116"/>
      <c r="S99" s="142"/>
    </row>
    <row r="100" spans="1:19" ht="25.5">
      <c r="A100" s="58">
        <v>1</v>
      </c>
      <c r="B100" s="10" t="s">
        <v>61</v>
      </c>
      <c r="C100" s="15" t="s">
        <v>253</v>
      </c>
      <c r="D100" s="3" t="s">
        <v>48</v>
      </c>
      <c r="E100" s="4" t="s">
        <v>31</v>
      </c>
      <c r="F100" s="5">
        <v>6</v>
      </c>
      <c r="G100" s="20" t="s">
        <v>11</v>
      </c>
      <c r="H100" s="92"/>
      <c r="I100" s="97"/>
      <c r="J100" s="16"/>
      <c r="K100" s="2">
        <v>0.08</v>
      </c>
      <c r="L100" s="16">
        <f>J100*(1+K100)</f>
        <v>0</v>
      </c>
      <c r="M100" s="77">
        <f>F100*J100</f>
        <v>0</v>
      </c>
      <c r="N100" s="16">
        <f>M100*(1+K100)</f>
        <v>0</v>
      </c>
      <c r="O100" s="14">
        <v>21541.93</v>
      </c>
      <c r="P100" s="31" t="s">
        <v>62</v>
      </c>
      <c r="Q100" s="32">
        <v>3</v>
      </c>
      <c r="R100" s="117">
        <f>Q100*J100</f>
        <v>0</v>
      </c>
      <c r="S100" s="118">
        <f>R100*(1+K100)</f>
        <v>0</v>
      </c>
    </row>
    <row r="101" spans="1:19" ht="13.5" thickBot="1">
      <c r="A101" s="33"/>
      <c r="B101" s="52" t="s">
        <v>210</v>
      </c>
      <c r="C101" s="35" t="s">
        <v>17</v>
      </c>
      <c r="D101" s="36"/>
      <c r="E101" s="36"/>
      <c r="F101" s="36"/>
      <c r="G101" s="36"/>
      <c r="H101" s="87"/>
      <c r="I101" s="37"/>
      <c r="J101" s="18"/>
      <c r="K101" s="36"/>
      <c r="L101" s="18"/>
      <c r="M101" s="114">
        <f>SUM(M100)</f>
        <v>0</v>
      </c>
      <c r="N101" s="115">
        <f>SUM(N100)</f>
        <v>0</v>
      </c>
      <c r="O101" s="17"/>
      <c r="P101" s="38"/>
      <c r="Q101" s="38"/>
      <c r="R101" s="120">
        <f t="shared" ref="R101:S101" si="53">SUM(R100)</f>
        <v>0</v>
      </c>
      <c r="S101" s="143">
        <f t="shared" si="53"/>
        <v>0</v>
      </c>
    </row>
    <row r="102" spans="1:19" ht="13.5" thickBot="1">
      <c r="A102" s="44"/>
      <c r="B102" s="45"/>
      <c r="C102" s="46"/>
      <c r="D102" s="47"/>
      <c r="E102" s="47"/>
      <c r="F102" s="47"/>
      <c r="G102" s="47"/>
      <c r="H102" s="89"/>
      <c r="I102" s="39"/>
      <c r="J102" s="75"/>
      <c r="K102" s="47"/>
      <c r="L102" s="75"/>
      <c r="M102" s="111"/>
      <c r="N102" s="73"/>
      <c r="O102" s="74"/>
      <c r="P102" s="48"/>
      <c r="Q102" s="48"/>
      <c r="R102" s="123"/>
      <c r="S102" s="146"/>
    </row>
    <row r="103" spans="1:19">
      <c r="A103" s="61" t="s">
        <v>211</v>
      </c>
      <c r="B103" s="26"/>
      <c r="C103" s="27" t="s">
        <v>57</v>
      </c>
      <c r="D103" s="27"/>
      <c r="E103" s="27"/>
      <c r="F103" s="27"/>
      <c r="G103" s="27"/>
      <c r="H103" s="28" t="s">
        <v>249</v>
      </c>
      <c r="I103" s="29"/>
      <c r="J103" s="69"/>
      <c r="K103" s="27"/>
      <c r="L103" s="69"/>
      <c r="M103" s="69"/>
      <c r="N103" s="69"/>
      <c r="O103" s="69"/>
      <c r="P103" s="30"/>
      <c r="Q103" s="30"/>
      <c r="R103" s="116"/>
      <c r="S103" s="142"/>
    </row>
    <row r="104" spans="1:19" ht="51">
      <c r="A104" s="3">
        <v>1</v>
      </c>
      <c r="B104" s="10" t="s">
        <v>57</v>
      </c>
      <c r="C104" s="15" t="s">
        <v>255</v>
      </c>
      <c r="D104" s="3" t="s">
        <v>275</v>
      </c>
      <c r="E104" s="4" t="s">
        <v>186</v>
      </c>
      <c r="F104" s="83">
        <v>14</v>
      </c>
      <c r="G104" s="20" t="s">
        <v>11</v>
      </c>
      <c r="H104" s="92"/>
      <c r="I104" s="98"/>
      <c r="J104" s="16"/>
      <c r="K104" s="2">
        <v>0.08</v>
      </c>
      <c r="L104" s="16">
        <f t="shared" ref="L104:L105" si="54">J104*(1+K104)</f>
        <v>0</v>
      </c>
      <c r="M104" s="77">
        <f t="shared" ref="M104:M105" si="55">F104*J104</f>
        <v>0</v>
      </c>
      <c r="N104" s="16">
        <f t="shared" ref="N104:N105" si="56">M104*(1+K104)</f>
        <v>0</v>
      </c>
      <c r="O104" s="14">
        <v>11235.12</v>
      </c>
      <c r="P104" s="31" t="s">
        <v>55</v>
      </c>
      <c r="Q104" s="32">
        <v>7</v>
      </c>
      <c r="R104" s="117">
        <f t="shared" ref="R104:R105" si="57">Q104*J104</f>
        <v>0</v>
      </c>
      <c r="S104" s="118">
        <f t="shared" ref="S104:S105" si="58">R104*(1+K104)</f>
        <v>0</v>
      </c>
    </row>
    <row r="105" spans="1:19" ht="51">
      <c r="A105" s="3">
        <v>2</v>
      </c>
      <c r="B105" s="10" t="s">
        <v>57</v>
      </c>
      <c r="C105" s="15" t="s">
        <v>255</v>
      </c>
      <c r="D105" s="3" t="s">
        <v>275</v>
      </c>
      <c r="E105" s="4" t="s">
        <v>92</v>
      </c>
      <c r="F105" s="83">
        <v>28</v>
      </c>
      <c r="G105" s="20" t="s">
        <v>11</v>
      </c>
      <c r="H105" s="92"/>
      <c r="I105" s="98"/>
      <c r="J105" s="16"/>
      <c r="K105" s="2">
        <v>0.08</v>
      </c>
      <c r="L105" s="16">
        <f t="shared" si="54"/>
        <v>0</v>
      </c>
      <c r="M105" s="77">
        <f t="shared" si="55"/>
        <v>0</v>
      </c>
      <c r="N105" s="16">
        <f t="shared" si="56"/>
        <v>0</v>
      </c>
      <c r="O105" s="14">
        <v>2247.0300000000002</v>
      </c>
      <c r="P105" s="31" t="s">
        <v>55</v>
      </c>
      <c r="Q105" s="32">
        <v>14</v>
      </c>
      <c r="R105" s="117">
        <f t="shared" si="57"/>
        <v>0</v>
      </c>
      <c r="S105" s="118">
        <f t="shared" si="58"/>
        <v>0</v>
      </c>
    </row>
    <row r="106" spans="1:19" ht="13.5" thickBot="1">
      <c r="A106" s="33"/>
      <c r="B106" s="52" t="s">
        <v>211</v>
      </c>
      <c r="C106" s="35" t="s">
        <v>17</v>
      </c>
      <c r="D106" s="36"/>
      <c r="E106" s="36"/>
      <c r="F106" s="36"/>
      <c r="G106" s="36"/>
      <c r="H106" s="87"/>
      <c r="I106" s="37"/>
      <c r="J106" s="18"/>
      <c r="K106" s="36"/>
      <c r="L106" s="18"/>
      <c r="M106" s="114">
        <f>SUM(M104:M105)</f>
        <v>0</v>
      </c>
      <c r="N106" s="115">
        <f>SUM(N104:N105)</f>
        <v>0</v>
      </c>
      <c r="O106" s="17"/>
      <c r="P106" s="38"/>
      <c r="Q106" s="38"/>
      <c r="R106" s="120">
        <f>SUM(R104:R105)</f>
        <v>0</v>
      </c>
      <c r="S106" s="143">
        <f>SUM(S104:S105)</f>
        <v>0</v>
      </c>
    </row>
    <row r="107" spans="1:19" ht="13.5" thickBot="1">
      <c r="S107" s="148"/>
    </row>
    <row r="108" spans="1:19">
      <c r="A108" s="61" t="s">
        <v>212</v>
      </c>
      <c r="B108" s="26"/>
      <c r="C108" s="27" t="s">
        <v>53</v>
      </c>
      <c r="D108" s="27"/>
      <c r="E108" s="27"/>
      <c r="F108" s="27"/>
      <c r="G108" s="27"/>
      <c r="H108" s="28" t="s">
        <v>249</v>
      </c>
      <c r="I108" s="29"/>
      <c r="J108" s="69"/>
      <c r="K108" s="27"/>
      <c r="L108" s="69"/>
      <c r="M108" s="69"/>
      <c r="N108" s="69"/>
      <c r="O108" s="69"/>
      <c r="P108" s="30"/>
      <c r="Q108" s="30"/>
      <c r="R108" s="116"/>
      <c r="S108" s="142"/>
    </row>
    <row r="109" spans="1:19" ht="25.5">
      <c r="A109" s="3">
        <v>1</v>
      </c>
      <c r="B109" s="10" t="s">
        <v>53</v>
      </c>
      <c r="C109" s="15" t="s">
        <v>253</v>
      </c>
      <c r="D109" s="3" t="s">
        <v>276</v>
      </c>
      <c r="E109" s="4" t="s">
        <v>54</v>
      </c>
      <c r="F109" s="83">
        <v>6</v>
      </c>
      <c r="G109" s="20" t="s">
        <v>11</v>
      </c>
      <c r="H109" s="92"/>
      <c r="I109" s="1"/>
      <c r="J109" s="16"/>
      <c r="K109" s="2">
        <v>0.08</v>
      </c>
      <c r="L109" s="16">
        <f t="shared" ref="L109:L111" si="59">J109*(1+K109)</f>
        <v>0</v>
      </c>
      <c r="M109" s="77">
        <f t="shared" ref="M109:M111" si="60">F109*J109</f>
        <v>0</v>
      </c>
      <c r="N109" s="16">
        <f t="shared" ref="N109:N111" si="61">M109*(1+K109)</f>
        <v>0</v>
      </c>
      <c r="O109" s="14">
        <v>14481.72</v>
      </c>
      <c r="P109" s="31" t="s">
        <v>55</v>
      </c>
      <c r="Q109" s="32">
        <v>3</v>
      </c>
      <c r="R109" s="117">
        <f t="shared" ref="R109:R111" si="62">Q109*J109</f>
        <v>0</v>
      </c>
      <c r="S109" s="118">
        <f t="shared" ref="S109:S111" si="63">R109*(1+K109)</f>
        <v>0</v>
      </c>
    </row>
    <row r="110" spans="1:19" ht="25.5">
      <c r="A110" s="3">
        <v>2</v>
      </c>
      <c r="B110" s="10" t="s">
        <v>53</v>
      </c>
      <c r="C110" s="15" t="s">
        <v>253</v>
      </c>
      <c r="D110" s="3" t="s">
        <v>277</v>
      </c>
      <c r="E110" s="4" t="s">
        <v>54</v>
      </c>
      <c r="F110" s="83">
        <v>6</v>
      </c>
      <c r="G110" s="20" t="s">
        <v>11</v>
      </c>
      <c r="H110" s="92"/>
      <c r="I110" s="1"/>
      <c r="J110" s="16"/>
      <c r="K110" s="2">
        <v>0.08</v>
      </c>
      <c r="L110" s="16">
        <f t="shared" si="59"/>
        <v>0</v>
      </c>
      <c r="M110" s="77">
        <f t="shared" si="60"/>
        <v>0</v>
      </c>
      <c r="N110" s="16">
        <f t="shared" si="61"/>
        <v>0</v>
      </c>
      <c r="O110" s="14">
        <v>18889.2</v>
      </c>
      <c r="P110" s="31" t="s">
        <v>55</v>
      </c>
      <c r="Q110" s="32">
        <v>3</v>
      </c>
      <c r="R110" s="117">
        <f t="shared" si="62"/>
        <v>0</v>
      </c>
      <c r="S110" s="118">
        <f t="shared" si="63"/>
        <v>0</v>
      </c>
    </row>
    <row r="111" spans="1:19" ht="25.5">
      <c r="A111" s="3">
        <v>3</v>
      </c>
      <c r="B111" s="10" t="s">
        <v>53</v>
      </c>
      <c r="C111" s="15" t="s">
        <v>253</v>
      </c>
      <c r="D111" s="3" t="s">
        <v>278</v>
      </c>
      <c r="E111" s="4" t="s">
        <v>54</v>
      </c>
      <c r="F111" s="83">
        <v>6</v>
      </c>
      <c r="G111" s="20" t="s">
        <v>11</v>
      </c>
      <c r="H111" s="92"/>
      <c r="I111" s="1"/>
      <c r="J111" s="16"/>
      <c r="K111" s="2">
        <v>0.08</v>
      </c>
      <c r="L111" s="16">
        <f t="shared" si="59"/>
        <v>0</v>
      </c>
      <c r="M111" s="77">
        <f t="shared" si="60"/>
        <v>0</v>
      </c>
      <c r="N111" s="16">
        <f t="shared" si="61"/>
        <v>0</v>
      </c>
      <c r="O111" s="14">
        <v>18889.2</v>
      </c>
      <c r="P111" s="31" t="s">
        <v>55</v>
      </c>
      <c r="Q111" s="32">
        <v>3</v>
      </c>
      <c r="R111" s="117">
        <f t="shared" si="62"/>
        <v>0</v>
      </c>
      <c r="S111" s="118">
        <f t="shared" si="63"/>
        <v>0</v>
      </c>
    </row>
    <row r="112" spans="1:19" ht="13.5" thickBot="1">
      <c r="A112" s="33"/>
      <c r="B112" s="52" t="s">
        <v>212</v>
      </c>
      <c r="C112" s="35" t="s">
        <v>17</v>
      </c>
      <c r="D112" s="36"/>
      <c r="E112" s="36"/>
      <c r="F112" s="36"/>
      <c r="G112" s="36"/>
      <c r="H112" s="87"/>
      <c r="I112" s="37"/>
      <c r="J112" s="18"/>
      <c r="K112" s="36"/>
      <c r="L112" s="18"/>
      <c r="M112" s="114">
        <f>SUM(M109:M111)</f>
        <v>0</v>
      </c>
      <c r="N112" s="115">
        <f>SUM(N109:N111)</f>
        <v>0</v>
      </c>
      <c r="O112" s="17"/>
      <c r="P112" s="38"/>
      <c r="Q112" s="38"/>
      <c r="R112" s="120">
        <f>SUM(R109:R111)</f>
        <v>0</v>
      </c>
      <c r="S112" s="143">
        <f>SUM(S109:S111)</f>
        <v>0</v>
      </c>
    </row>
    <row r="113" spans="1:19" ht="13.5" thickBot="1">
      <c r="S113" s="148"/>
    </row>
    <row r="114" spans="1:19">
      <c r="A114" s="61" t="s">
        <v>213</v>
      </c>
      <c r="B114" s="26"/>
      <c r="C114" s="27" t="s">
        <v>63</v>
      </c>
      <c r="D114" s="27"/>
      <c r="E114" s="27"/>
      <c r="F114" s="27"/>
      <c r="G114" s="27"/>
      <c r="H114" s="28" t="s">
        <v>249</v>
      </c>
      <c r="I114" s="29"/>
      <c r="J114" s="69"/>
      <c r="K114" s="27"/>
      <c r="L114" s="69"/>
      <c r="M114" s="69"/>
      <c r="N114" s="69"/>
      <c r="O114" s="69"/>
      <c r="P114" s="30"/>
      <c r="Q114" s="30"/>
      <c r="R114" s="116"/>
      <c r="S114" s="142"/>
    </row>
    <row r="115" spans="1:19" ht="25.5">
      <c r="A115" s="3">
        <v>1</v>
      </c>
      <c r="B115" s="10" t="s">
        <v>63</v>
      </c>
      <c r="C115" s="15" t="s">
        <v>15</v>
      </c>
      <c r="D115" s="3" t="s">
        <v>279</v>
      </c>
      <c r="E115" s="4" t="s">
        <v>46</v>
      </c>
      <c r="F115" s="84">
        <v>7</v>
      </c>
      <c r="G115" s="20" t="s">
        <v>11</v>
      </c>
      <c r="H115" s="92"/>
      <c r="I115" s="93"/>
      <c r="J115" s="16"/>
      <c r="K115" s="59">
        <v>0.08</v>
      </c>
      <c r="L115" s="16">
        <f t="shared" ref="L115:L116" si="64">J115*(1+K115)</f>
        <v>0</v>
      </c>
      <c r="M115" s="77">
        <f t="shared" ref="M115:M116" si="65">F115*J115</f>
        <v>0</v>
      </c>
      <c r="N115" s="16">
        <f t="shared" ref="N115:N116" si="66">M115*(1+K115)</f>
        <v>0</v>
      </c>
      <c r="O115" s="14">
        <v>19619.990000000002</v>
      </c>
      <c r="P115" s="31" t="s">
        <v>64</v>
      </c>
      <c r="Q115" s="32">
        <v>3</v>
      </c>
      <c r="R115" s="117">
        <f t="shared" ref="R115:R116" si="67">Q115*J115</f>
        <v>0</v>
      </c>
      <c r="S115" s="118">
        <f t="shared" ref="S115:S116" si="68">R115*(1+K115)</f>
        <v>0</v>
      </c>
    </row>
    <row r="116" spans="1:19" ht="25.5">
      <c r="A116" s="3">
        <v>2</v>
      </c>
      <c r="B116" s="10" t="s">
        <v>63</v>
      </c>
      <c r="C116" s="15" t="s">
        <v>15</v>
      </c>
      <c r="D116" s="3" t="s">
        <v>65</v>
      </c>
      <c r="E116" s="4" t="s">
        <v>66</v>
      </c>
      <c r="F116" s="84">
        <v>7</v>
      </c>
      <c r="G116" s="20" t="s">
        <v>11</v>
      </c>
      <c r="H116" s="92"/>
      <c r="I116" s="93"/>
      <c r="J116" s="16"/>
      <c r="K116" s="59">
        <v>0.08</v>
      </c>
      <c r="L116" s="16">
        <f t="shared" si="64"/>
        <v>0</v>
      </c>
      <c r="M116" s="77">
        <f t="shared" si="65"/>
        <v>0</v>
      </c>
      <c r="N116" s="16">
        <f t="shared" si="66"/>
        <v>0</v>
      </c>
      <c r="O116" s="14">
        <v>19619.990000000002</v>
      </c>
      <c r="P116" s="31" t="s">
        <v>64</v>
      </c>
      <c r="Q116" s="32">
        <v>3</v>
      </c>
      <c r="R116" s="117">
        <f t="shared" si="67"/>
        <v>0</v>
      </c>
      <c r="S116" s="118">
        <f t="shared" si="68"/>
        <v>0</v>
      </c>
    </row>
    <row r="117" spans="1:19" ht="13.5" thickBot="1">
      <c r="A117" s="33"/>
      <c r="B117" s="52" t="s">
        <v>213</v>
      </c>
      <c r="C117" s="35" t="s">
        <v>17</v>
      </c>
      <c r="D117" s="36"/>
      <c r="E117" s="36"/>
      <c r="F117" s="36"/>
      <c r="G117" s="36"/>
      <c r="H117" s="87"/>
      <c r="I117" s="37"/>
      <c r="J117" s="18"/>
      <c r="K117" s="36"/>
      <c r="L117" s="18"/>
      <c r="M117" s="114">
        <f>SUM(M115:M116)</f>
        <v>0</v>
      </c>
      <c r="N117" s="115">
        <f>SUM(N115:N116)</f>
        <v>0</v>
      </c>
      <c r="O117" s="85"/>
      <c r="P117" s="38"/>
      <c r="Q117" s="38"/>
      <c r="R117" s="120">
        <f>SUM(R115:R116)</f>
        <v>0</v>
      </c>
      <c r="S117" s="143">
        <f>SUM(S115:S116)</f>
        <v>0</v>
      </c>
    </row>
    <row r="118" spans="1:19" ht="13.5" thickBot="1">
      <c r="S118" s="148"/>
    </row>
    <row r="119" spans="1:19">
      <c r="A119" s="61" t="s">
        <v>214</v>
      </c>
      <c r="B119" s="26"/>
      <c r="C119" s="27" t="s">
        <v>67</v>
      </c>
      <c r="D119" s="27"/>
      <c r="E119" s="27"/>
      <c r="F119" s="27"/>
      <c r="G119" s="27"/>
      <c r="H119" s="28"/>
      <c r="I119" s="29"/>
      <c r="J119" s="69"/>
      <c r="K119" s="27"/>
      <c r="L119" s="69"/>
      <c r="M119" s="69"/>
      <c r="N119" s="69"/>
      <c r="O119" s="69"/>
      <c r="P119" s="30"/>
      <c r="Q119" s="30"/>
      <c r="R119" s="116"/>
      <c r="S119" s="142"/>
    </row>
    <row r="120" spans="1:19" ht="25.5">
      <c r="A120" s="3">
        <v>1</v>
      </c>
      <c r="B120" s="10" t="s">
        <v>67</v>
      </c>
      <c r="C120" s="15" t="s">
        <v>253</v>
      </c>
      <c r="D120" s="3" t="s">
        <v>280</v>
      </c>
      <c r="E120" s="4" t="s">
        <v>68</v>
      </c>
      <c r="F120" s="5">
        <v>6</v>
      </c>
      <c r="G120" s="20" t="s">
        <v>11</v>
      </c>
      <c r="H120" s="92"/>
      <c r="I120" s="99"/>
      <c r="J120" s="16"/>
      <c r="K120" s="59">
        <v>0.08</v>
      </c>
      <c r="L120" s="16">
        <f t="shared" ref="L120:L123" si="69">J120*(1+K120)</f>
        <v>0</v>
      </c>
      <c r="M120" s="77">
        <f t="shared" ref="M120:M123" si="70">F120*J120</f>
        <v>0</v>
      </c>
      <c r="N120" s="16">
        <f t="shared" ref="N120:N123" si="71">M120*(1+K120)</f>
        <v>0</v>
      </c>
      <c r="O120" s="14">
        <v>4814.41</v>
      </c>
      <c r="P120" s="31" t="s">
        <v>178</v>
      </c>
      <c r="Q120" s="32">
        <v>3</v>
      </c>
      <c r="R120" s="117">
        <f t="shared" ref="R120:R123" si="72">Q120*J120</f>
        <v>0</v>
      </c>
      <c r="S120" s="118">
        <f t="shared" ref="S120:S123" si="73">R120*(1+K120)</f>
        <v>0</v>
      </c>
    </row>
    <row r="121" spans="1:19" ht="25.5">
      <c r="A121" s="3">
        <v>2</v>
      </c>
      <c r="B121" s="10" t="s">
        <v>67</v>
      </c>
      <c r="C121" s="15" t="s">
        <v>253</v>
      </c>
      <c r="D121" s="3" t="s">
        <v>281</v>
      </c>
      <c r="E121" s="4" t="s">
        <v>68</v>
      </c>
      <c r="F121" s="5">
        <v>6</v>
      </c>
      <c r="G121" s="20" t="s">
        <v>11</v>
      </c>
      <c r="H121" s="92"/>
      <c r="I121" s="99"/>
      <c r="J121" s="16"/>
      <c r="K121" s="59">
        <v>0.08</v>
      </c>
      <c r="L121" s="16">
        <f t="shared" si="69"/>
        <v>0</v>
      </c>
      <c r="M121" s="77">
        <f t="shared" si="70"/>
        <v>0</v>
      </c>
      <c r="N121" s="16">
        <f t="shared" si="71"/>
        <v>0</v>
      </c>
      <c r="O121" s="14">
        <v>9628.82</v>
      </c>
      <c r="P121" s="31" t="s">
        <v>178</v>
      </c>
      <c r="Q121" s="32">
        <v>3</v>
      </c>
      <c r="R121" s="117">
        <f t="shared" si="72"/>
        <v>0</v>
      </c>
      <c r="S121" s="118">
        <f t="shared" si="73"/>
        <v>0</v>
      </c>
    </row>
    <row r="122" spans="1:19" ht="25.5">
      <c r="A122" s="3">
        <v>3</v>
      </c>
      <c r="B122" s="10" t="s">
        <v>67</v>
      </c>
      <c r="C122" s="15" t="s">
        <v>253</v>
      </c>
      <c r="D122" s="3" t="s">
        <v>277</v>
      </c>
      <c r="E122" s="4" t="s">
        <v>68</v>
      </c>
      <c r="F122" s="5">
        <v>6</v>
      </c>
      <c r="G122" s="20" t="s">
        <v>11</v>
      </c>
      <c r="H122" s="92"/>
      <c r="I122" s="99"/>
      <c r="J122" s="16"/>
      <c r="K122" s="59">
        <v>0.08</v>
      </c>
      <c r="L122" s="16">
        <f t="shared" si="69"/>
        <v>0</v>
      </c>
      <c r="M122" s="77">
        <f t="shared" si="70"/>
        <v>0</v>
      </c>
      <c r="N122" s="16">
        <f t="shared" si="71"/>
        <v>0</v>
      </c>
      <c r="O122" s="14">
        <v>14443.23</v>
      </c>
      <c r="P122" s="31" t="s">
        <v>178</v>
      </c>
      <c r="Q122" s="32">
        <v>3</v>
      </c>
      <c r="R122" s="117">
        <f t="shared" si="72"/>
        <v>0</v>
      </c>
      <c r="S122" s="118">
        <f t="shared" si="73"/>
        <v>0</v>
      </c>
    </row>
    <row r="123" spans="1:19" ht="25.5">
      <c r="A123" s="3">
        <v>4</v>
      </c>
      <c r="B123" s="10" t="s">
        <v>67</v>
      </c>
      <c r="C123" s="15" t="s">
        <v>253</v>
      </c>
      <c r="D123" s="3" t="s">
        <v>278</v>
      </c>
      <c r="E123" s="4" t="s">
        <v>68</v>
      </c>
      <c r="F123" s="5">
        <v>12</v>
      </c>
      <c r="G123" s="20" t="s">
        <v>11</v>
      </c>
      <c r="H123" s="92"/>
      <c r="I123" s="99"/>
      <c r="J123" s="16"/>
      <c r="K123" s="59">
        <v>0.08</v>
      </c>
      <c r="L123" s="16">
        <f t="shared" si="69"/>
        <v>0</v>
      </c>
      <c r="M123" s="77">
        <f t="shared" si="70"/>
        <v>0</v>
      </c>
      <c r="N123" s="16">
        <f t="shared" si="71"/>
        <v>0</v>
      </c>
      <c r="O123" s="14">
        <v>19257.64</v>
      </c>
      <c r="P123" s="31" t="s">
        <v>178</v>
      </c>
      <c r="Q123" s="32">
        <v>6</v>
      </c>
      <c r="R123" s="117">
        <f t="shared" si="72"/>
        <v>0</v>
      </c>
      <c r="S123" s="118">
        <f t="shared" si="73"/>
        <v>0</v>
      </c>
    </row>
    <row r="124" spans="1:19" ht="13.5" thickBot="1">
      <c r="A124" s="33"/>
      <c r="B124" s="52" t="s">
        <v>214</v>
      </c>
      <c r="C124" s="35" t="s">
        <v>17</v>
      </c>
      <c r="D124" s="36"/>
      <c r="E124" s="36"/>
      <c r="F124" s="36"/>
      <c r="G124" s="36"/>
      <c r="H124" s="87"/>
      <c r="I124" s="37"/>
      <c r="J124" s="18"/>
      <c r="K124" s="36"/>
      <c r="L124" s="18"/>
      <c r="M124" s="114">
        <f>SUM(M120:M123)</f>
        <v>0</v>
      </c>
      <c r="N124" s="115">
        <f>SUM(N120:N123)</f>
        <v>0</v>
      </c>
      <c r="O124" s="85"/>
      <c r="P124" s="38"/>
      <c r="Q124" s="38"/>
      <c r="R124" s="120">
        <f>SUM(R120:R123)</f>
        <v>0</v>
      </c>
      <c r="S124" s="143">
        <f>SUM(S120:S123)</f>
        <v>0</v>
      </c>
    </row>
    <row r="125" spans="1:19" ht="13.5" thickBot="1">
      <c r="S125" s="148"/>
    </row>
    <row r="126" spans="1:19">
      <c r="A126" s="61" t="s">
        <v>215</v>
      </c>
      <c r="B126" s="26"/>
      <c r="C126" s="27" t="s">
        <v>181</v>
      </c>
      <c r="D126" s="27"/>
      <c r="E126" s="27"/>
      <c r="F126" s="27"/>
      <c r="G126" s="27"/>
      <c r="H126" s="28" t="s">
        <v>249</v>
      </c>
      <c r="I126" s="29"/>
      <c r="J126" s="69"/>
      <c r="K126" s="27"/>
      <c r="L126" s="69"/>
      <c r="M126" s="69"/>
      <c r="N126" s="69"/>
      <c r="O126" s="69"/>
      <c r="P126" s="30"/>
      <c r="Q126" s="30"/>
      <c r="R126" s="116"/>
      <c r="S126" s="142"/>
    </row>
    <row r="127" spans="1:19" ht="25.5">
      <c r="A127" s="3">
        <v>1</v>
      </c>
      <c r="B127" s="10" t="s">
        <v>181</v>
      </c>
      <c r="C127" s="15" t="s">
        <v>253</v>
      </c>
      <c r="D127" s="3" t="s">
        <v>282</v>
      </c>
      <c r="E127" s="4" t="s">
        <v>72</v>
      </c>
      <c r="F127" s="84">
        <v>7</v>
      </c>
      <c r="G127" s="20" t="s">
        <v>11</v>
      </c>
      <c r="H127" s="92"/>
      <c r="I127" s="100"/>
      <c r="J127" s="16"/>
      <c r="K127" s="59">
        <v>0.08</v>
      </c>
      <c r="L127" s="16">
        <f>J127*(1+K127)</f>
        <v>0</v>
      </c>
      <c r="M127" s="77">
        <f>F127*J127</f>
        <v>0</v>
      </c>
      <c r="N127" s="16">
        <f>M127*(1+K127)</f>
        <v>0</v>
      </c>
      <c r="O127" s="14">
        <v>5151.6000000000004</v>
      </c>
      <c r="P127" s="31" t="s">
        <v>185</v>
      </c>
      <c r="Q127" s="32">
        <v>3</v>
      </c>
      <c r="R127" s="117">
        <f>Q127*J127</f>
        <v>0</v>
      </c>
      <c r="S127" s="118">
        <f>R127*(1+K127)</f>
        <v>0</v>
      </c>
    </row>
    <row r="128" spans="1:19" ht="13.5" thickBot="1">
      <c r="A128" s="33"/>
      <c r="B128" s="52" t="s">
        <v>215</v>
      </c>
      <c r="C128" s="35" t="s">
        <v>17</v>
      </c>
      <c r="D128" s="36"/>
      <c r="E128" s="36"/>
      <c r="F128" s="36"/>
      <c r="G128" s="36"/>
      <c r="H128" s="87"/>
      <c r="I128" s="37"/>
      <c r="J128" s="18"/>
      <c r="K128" s="36"/>
      <c r="L128" s="18"/>
      <c r="M128" s="114">
        <f>SUM(M127)</f>
        <v>0</v>
      </c>
      <c r="N128" s="115">
        <f>SUM(N127)</f>
        <v>0</v>
      </c>
      <c r="O128" s="85"/>
      <c r="P128" s="38"/>
      <c r="Q128" s="38"/>
      <c r="R128" s="120">
        <f t="shared" ref="R128:S128" si="74">SUM(R127)</f>
        <v>0</v>
      </c>
      <c r="S128" s="143">
        <f t="shared" si="74"/>
        <v>0</v>
      </c>
    </row>
    <row r="129" spans="1:19" ht="13.5" thickBot="1">
      <c r="S129" s="148"/>
    </row>
    <row r="130" spans="1:19">
      <c r="A130" s="61" t="s">
        <v>216</v>
      </c>
      <c r="B130" s="26"/>
      <c r="C130" s="27" t="s">
        <v>78</v>
      </c>
      <c r="D130" s="27"/>
      <c r="E130" s="27"/>
      <c r="F130" s="27"/>
      <c r="G130" s="27"/>
      <c r="H130" s="28" t="s">
        <v>249</v>
      </c>
      <c r="I130" s="29"/>
      <c r="J130" s="69"/>
      <c r="K130" s="27"/>
      <c r="L130" s="69"/>
      <c r="M130" s="69"/>
      <c r="N130" s="69"/>
      <c r="O130" s="69"/>
      <c r="P130" s="30"/>
      <c r="Q130" s="30"/>
      <c r="R130" s="116"/>
      <c r="S130" s="142"/>
    </row>
    <row r="131" spans="1:19" ht="25.5">
      <c r="A131" s="3">
        <v>1</v>
      </c>
      <c r="B131" s="10" t="s">
        <v>78</v>
      </c>
      <c r="C131" s="60" t="s">
        <v>77</v>
      </c>
      <c r="D131" s="60" t="s">
        <v>12</v>
      </c>
      <c r="E131" s="4" t="s">
        <v>197</v>
      </c>
      <c r="F131" s="5">
        <v>20</v>
      </c>
      <c r="G131" s="20" t="s">
        <v>11</v>
      </c>
      <c r="H131" s="92"/>
      <c r="I131" s="13"/>
      <c r="J131" s="16"/>
      <c r="K131" s="59">
        <v>0.08</v>
      </c>
      <c r="L131" s="16">
        <f>J131*(1+K131)</f>
        <v>0</v>
      </c>
      <c r="M131" s="77">
        <f>F131*J131</f>
        <v>0</v>
      </c>
      <c r="N131" s="16">
        <f>M131*(1+K131)</f>
        <v>0</v>
      </c>
      <c r="O131" s="14" t="s">
        <v>76</v>
      </c>
      <c r="P131" s="31" t="s">
        <v>240</v>
      </c>
      <c r="Q131" s="32">
        <v>10</v>
      </c>
      <c r="R131" s="117">
        <f>Q131*J131</f>
        <v>0</v>
      </c>
      <c r="S131" s="118">
        <f>R131*(1+K131)</f>
        <v>0</v>
      </c>
    </row>
    <row r="132" spans="1:19" ht="13.5" thickBot="1">
      <c r="A132" s="33"/>
      <c r="B132" s="52" t="s">
        <v>216</v>
      </c>
      <c r="C132" s="35" t="s">
        <v>17</v>
      </c>
      <c r="D132" s="36"/>
      <c r="E132" s="36"/>
      <c r="F132" s="36"/>
      <c r="G132" s="36"/>
      <c r="H132" s="87"/>
      <c r="I132" s="37"/>
      <c r="J132" s="18"/>
      <c r="K132" s="36"/>
      <c r="L132" s="18"/>
      <c r="M132" s="114">
        <f>SUM(M131)</f>
        <v>0</v>
      </c>
      <c r="N132" s="115">
        <f>SUM(N131)</f>
        <v>0</v>
      </c>
      <c r="O132" s="85"/>
      <c r="P132" s="38"/>
      <c r="Q132" s="38"/>
      <c r="R132" s="120">
        <f>SUM(R131)</f>
        <v>0</v>
      </c>
      <c r="S132" s="143">
        <f>SUM(S131)</f>
        <v>0</v>
      </c>
    </row>
    <row r="133" spans="1:19" ht="13.5" thickBot="1">
      <c r="S133" s="148"/>
    </row>
    <row r="134" spans="1:19">
      <c r="A134" s="61" t="s">
        <v>217</v>
      </c>
      <c r="B134" s="26"/>
      <c r="C134" s="27" t="s">
        <v>14</v>
      </c>
      <c r="D134" s="27"/>
      <c r="E134" s="27"/>
      <c r="F134" s="27"/>
      <c r="G134" s="27"/>
      <c r="H134" s="28" t="s">
        <v>249</v>
      </c>
      <c r="I134" s="29"/>
      <c r="J134" s="69"/>
      <c r="K134" s="27"/>
      <c r="L134" s="69"/>
      <c r="M134" s="69"/>
      <c r="N134" s="69"/>
      <c r="O134" s="69"/>
      <c r="P134" s="30"/>
      <c r="Q134" s="30"/>
      <c r="R134" s="116"/>
      <c r="S134" s="142"/>
    </row>
    <row r="135" spans="1:19" ht="25.5">
      <c r="A135" s="3">
        <v>1</v>
      </c>
      <c r="B135" s="10" t="s">
        <v>14</v>
      </c>
      <c r="C135" s="15" t="s">
        <v>283</v>
      </c>
      <c r="D135" s="3" t="s">
        <v>254</v>
      </c>
      <c r="E135" s="4" t="s">
        <v>177</v>
      </c>
      <c r="F135" s="84">
        <v>10</v>
      </c>
      <c r="G135" s="20" t="s">
        <v>11</v>
      </c>
      <c r="H135" s="92"/>
      <c r="I135" s="13"/>
      <c r="J135" s="16"/>
      <c r="K135" s="59">
        <v>0.08</v>
      </c>
      <c r="L135" s="16">
        <f>J135*(1+K135)</f>
        <v>0</v>
      </c>
      <c r="M135" s="77">
        <f>F135*J135</f>
        <v>0</v>
      </c>
      <c r="N135" s="16">
        <f>M135*(1+K135)</f>
        <v>0</v>
      </c>
      <c r="O135" s="14">
        <v>76.87</v>
      </c>
      <c r="P135" s="31" t="s">
        <v>161</v>
      </c>
      <c r="Q135" s="32">
        <v>5</v>
      </c>
      <c r="R135" s="117">
        <f>Q135*J135</f>
        <v>0</v>
      </c>
      <c r="S135" s="118">
        <f>R135*(1+K135)</f>
        <v>0</v>
      </c>
    </row>
    <row r="136" spans="1:19" ht="13.5" thickBot="1">
      <c r="A136" s="33"/>
      <c r="B136" s="52" t="s">
        <v>217</v>
      </c>
      <c r="C136" s="35" t="s">
        <v>17</v>
      </c>
      <c r="D136" s="36"/>
      <c r="E136" s="36"/>
      <c r="F136" s="36"/>
      <c r="G136" s="36"/>
      <c r="H136" s="87"/>
      <c r="I136" s="37"/>
      <c r="J136" s="18"/>
      <c r="K136" s="36"/>
      <c r="L136" s="18"/>
      <c r="M136" s="114">
        <f>SUM(M135)</f>
        <v>0</v>
      </c>
      <c r="N136" s="115">
        <f>SUM(N135)</f>
        <v>0</v>
      </c>
      <c r="O136" s="85"/>
      <c r="P136" s="38"/>
      <c r="Q136" s="38"/>
      <c r="R136" s="120">
        <f>SUM(R135)</f>
        <v>0</v>
      </c>
      <c r="S136" s="143">
        <f>SUM(S135)</f>
        <v>0</v>
      </c>
    </row>
    <row r="137" spans="1:19">
      <c r="A137" s="61" t="s">
        <v>218</v>
      </c>
      <c r="B137" s="26"/>
      <c r="C137" s="27" t="s">
        <v>79</v>
      </c>
      <c r="D137" s="27"/>
      <c r="E137" s="27"/>
      <c r="F137" s="27"/>
      <c r="G137" s="27"/>
      <c r="H137" s="28" t="s">
        <v>249</v>
      </c>
      <c r="I137" s="29"/>
      <c r="J137" s="69"/>
      <c r="K137" s="27"/>
      <c r="L137" s="69"/>
      <c r="M137" s="69"/>
      <c r="N137" s="69"/>
      <c r="O137" s="69"/>
      <c r="P137" s="30"/>
      <c r="Q137" s="30"/>
      <c r="R137" s="116"/>
      <c r="S137" s="142"/>
    </row>
    <row r="138" spans="1:19" ht="49.5" customHeight="1">
      <c r="A138" s="3">
        <v>1</v>
      </c>
      <c r="B138" s="10" t="s">
        <v>79</v>
      </c>
      <c r="C138" s="15" t="s">
        <v>284</v>
      </c>
      <c r="D138" s="3" t="s">
        <v>285</v>
      </c>
      <c r="E138" s="4" t="s">
        <v>157</v>
      </c>
      <c r="F138" s="84">
        <v>30</v>
      </c>
      <c r="G138" s="20" t="s">
        <v>11</v>
      </c>
      <c r="H138" s="92"/>
      <c r="I138" s="13"/>
      <c r="J138" s="16"/>
      <c r="K138" s="59">
        <v>0.08</v>
      </c>
      <c r="L138" s="16">
        <f>J138*(1+K138)</f>
        <v>0</v>
      </c>
      <c r="M138" s="77">
        <f>F138*J138</f>
        <v>0</v>
      </c>
      <c r="N138" s="16">
        <f>M138*(1+K138)</f>
        <v>0</v>
      </c>
      <c r="O138" s="14">
        <v>435.02</v>
      </c>
      <c r="P138" s="31" t="s">
        <v>158</v>
      </c>
      <c r="Q138" s="32">
        <v>15</v>
      </c>
      <c r="R138" s="117">
        <f>Q138*J138</f>
        <v>0</v>
      </c>
      <c r="S138" s="118">
        <f>R138*(1+K138)</f>
        <v>0</v>
      </c>
    </row>
    <row r="139" spans="1:19" ht="13.5" thickBot="1">
      <c r="A139" s="33"/>
      <c r="B139" s="52" t="s">
        <v>218</v>
      </c>
      <c r="C139" s="35" t="s">
        <v>17</v>
      </c>
      <c r="D139" s="36"/>
      <c r="E139" s="36"/>
      <c r="F139" s="36"/>
      <c r="G139" s="36"/>
      <c r="H139" s="87"/>
      <c r="I139" s="37"/>
      <c r="J139" s="18"/>
      <c r="K139" s="36"/>
      <c r="L139" s="18"/>
      <c r="M139" s="114">
        <f>SUM(M138)</f>
        <v>0</v>
      </c>
      <c r="N139" s="115">
        <f>SUM(N138)</f>
        <v>0</v>
      </c>
      <c r="O139" s="85"/>
      <c r="P139" s="38"/>
      <c r="Q139" s="38"/>
      <c r="R139" s="120">
        <f>SUM(R138)</f>
        <v>0</v>
      </c>
      <c r="S139" s="143">
        <f>SUM(S138)</f>
        <v>0</v>
      </c>
    </row>
    <row r="140" spans="1:19">
      <c r="A140" s="61" t="s">
        <v>219</v>
      </c>
      <c r="B140" s="26"/>
      <c r="C140" s="27" t="s">
        <v>134</v>
      </c>
      <c r="D140" s="27"/>
      <c r="E140" s="27"/>
      <c r="F140" s="27"/>
      <c r="G140" s="27"/>
      <c r="H140" s="86"/>
      <c r="I140" s="29"/>
      <c r="J140" s="69"/>
      <c r="K140" s="27"/>
      <c r="L140" s="69"/>
      <c r="M140" s="102"/>
      <c r="N140" s="102"/>
      <c r="O140" s="69"/>
      <c r="P140" s="30"/>
      <c r="Q140" s="30"/>
      <c r="R140" s="116"/>
      <c r="S140" s="142"/>
    </row>
    <row r="141" spans="1:19" ht="25.5">
      <c r="A141" s="3">
        <v>1</v>
      </c>
      <c r="B141" s="10" t="s">
        <v>134</v>
      </c>
      <c r="C141" s="15" t="s">
        <v>90</v>
      </c>
      <c r="D141" s="3" t="s">
        <v>165</v>
      </c>
      <c r="E141" s="4" t="s">
        <v>135</v>
      </c>
      <c r="F141" s="5">
        <v>430</v>
      </c>
      <c r="G141" s="20" t="s">
        <v>11</v>
      </c>
      <c r="H141" s="92"/>
      <c r="I141" s="1"/>
      <c r="J141" s="16"/>
      <c r="K141" s="2">
        <v>0.08</v>
      </c>
      <c r="L141" s="16">
        <f>J141*(1+K141)</f>
        <v>0</v>
      </c>
      <c r="M141" s="77">
        <f>F141*J141</f>
        <v>0</v>
      </c>
      <c r="N141" s="16">
        <f>M141*(1+K141)</f>
        <v>0</v>
      </c>
      <c r="O141" s="14">
        <v>3546.97</v>
      </c>
      <c r="P141" s="31" t="s">
        <v>21</v>
      </c>
      <c r="Q141" s="32">
        <v>215</v>
      </c>
      <c r="R141" s="117">
        <f>Q141*J141</f>
        <v>0</v>
      </c>
      <c r="S141" s="118">
        <f>R141*(1+K141)</f>
        <v>0</v>
      </c>
    </row>
    <row r="142" spans="1:19" ht="13.5" thickBot="1">
      <c r="A142" s="33"/>
      <c r="B142" s="52" t="s">
        <v>219</v>
      </c>
      <c r="C142" s="35" t="s">
        <v>17</v>
      </c>
      <c r="D142" s="36"/>
      <c r="E142" s="36"/>
      <c r="F142" s="36"/>
      <c r="G142" s="36"/>
      <c r="H142" s="87"/>
      <c r="I142" s="37"/>
      <c r="J142" s="18"/>
      <c r="K142" s="36"/>
      <c r="L142" s="18"/>
      <c r="M142" s="112">
        <f>SUM(M141:M141)</f>
        <v>0</v>
      </c>
      <c r="N142" s="113">
        <f>SUM(N141:N141)</f>
        <v>0</v>
      </c>
      <c r="O142" s="85"/>
      <c r="P142" s="38"/>
      <c r="Q142" s="38"/>
      <c r="R142" s="120">
        <f t="shared" ref="R142:S142" si="75">SUM(R141)</f>
        <v>0</v>
      </c>
      <c r="S142" s="143">
        <f t="shared" si="75"/>
        <v>0</v>
      </c>
    </row>
    <row r="143" spans="1:19" ht="13.5" thickBot="1">
      <c r="A143" s="8"/>
      <c r="B143" s="44"/>
      <c r="C143" s="8"/>
      <c r="D143" s="8"/>
      <c r="E143" s="8"/>
      <c r="F143" s="8"/>
      <c r="G143" s="8"/>
      <c r="H143" s="68"/>
      <c r="I143" s="49"/>
      <c r="J143" s="81"/>
      <c r="K143" s="8"/>
      <c r="L143" s="81"/>
      <c r="M143" s="110"/>
      <c r="N143" s="110"/>
      <c r="O143" s="82"/>
      <c r="P143" s="9"/>
      <c r="Q143" s="9"/>
      <c r="R143" s="127"/>
      <c r="S143" s="150"/>
    </row>
    <row r="144" spans="1:19">
      <c r="A144" s="61" t="s">
        <v>220</v>
      </c>
      <c r="B144" s="26"/>
      <c r="C144" s="27" t="s">
        <v>193</v>
      </c>
      <c r="D144" s="27"/>
      <c r="E144" s="27"/>
      <c r="F144" s="27"/>
      <c r="G144" s="27"/>
      <c r="H144" s="28" t="s">
        <v>249</v>
      </c>
      <c r="I144" s="29"/>
      <c r="J144" s="69"/>
      <c r="K144" s="27"/>
      <c r="L144" s="69"/>
      <c r="M144" s="69"/>
      <c r="N144" s="69"/>
      <c r="O144" s="69"/>
      <c r="P144" s="30"/>
      <c r="Q144" s="30"/>
      <c r="R144" s="116"/>
      <c r="S144" s="142"/>
    </row>
    <row r="145" spans="1:19" ht="25.5">
      <c r="A145" s="3">
        <v>1</v>
      </c>
      <c r="B145" s="10" t="s">
        <v>193</v>
      </c>
      <c r="C145" s="15" t="s">
        <v>194</v>
      </c>
      <c r="D145" s="3" t="s">
        <v>195</v>
      </c>
      <c r="E145" s="4" t="s">
        <v>196</v>
      </c>
      <c r="F145" s="5">
        <v>2500</v>
      </c>
      <c r="G145" s="20" t="s">
        <v>11</v>
      </c>
      <c r="H145" s="92"/>
      <c r="I145" s="1"/>
      <c r="J145" s="16"/>
      <c r="K145" s="2">
        <v>0.08</v>
      </c>
      <c r="L145" s="16">
        <f>J145*(1+K145)</f>
        <v>0</v>
      </c>
      <c r="M145" s="77">
        <f>F145*J145</f>
        <v>0</v>
      </c>
      <c r="N145" s="16">
        <f>M145*(1+K145)</f>
        <v>0</v>
      </c>
      <c r="O145" s="14">
        <v>1682.86</v>
      </c>
      <c r="P145" s="31" t="s">
        <v>21</v>
      </c>
      <c r="Q145" s="32">
        <v>1250</v>
      </c>
      <c r="R145" s="117">
        <f>Q145*J145</f>
        <v>0</v>
      </c>
      <c r="S145" s="118">
        <f>R145*(1+K145)</f>
        <v>0</v>
      </c>
    </row>
    <row r="146" spans="1:19" ht="13.5" thickBot="1">
      <c r="A146" s="33"/>
      <c r="B146" s="52" t="s">
        <v>220</v>
      </c>
      <c r="C146" s="35" t="s">
        <v>17</v>
      </c>
      <c r="D146" s="36"/>
      <c r="E146" s="36"/>
      <c r="F146" s="36"/>
      <c r="G146" s="36"/>
      <c r="H146" s="87"/>
      <c r="I146" s="37"/>
      <c r="J146" s="18"/>
      <c r="K146" s="36"/>
      <c r="L146" s="18"/>
      <c r="M146" s="114">
        <f>SUM(M145)</f>
        <v>0</v>
      </c>
      <c r="N146" s="115">
        <f>SUM(N145)</f>
        <v>0</v>
      </c>
      <c r="O146" s="85"/>
      <c r="P146" s="38"/>
      <c r="Q146" s="38"/>
      <c r="R146" s="120">
        <f t="shared" ref="R146:S146" si="76">SUM(R145)</f>
        <v>0</v>
      </c>
      <c r="S146" s="143">
        <f t="shared" si="76"/>
        <v>0</v>
      </c>
    </row>
    <row r="147" spans="1:19">
      <c r="A147" s="61" t="s">
        <v>221</v>
      </c>
      <c r="B147" s="26"/>
      <c r="C147" s="27" t="s">
        <v>145</v>
      </c>
      <c r="D147" s="27"/>
      <c r="E147" s="27"/>
      <c r="F147" s="27"/>
      <c r="G147" s="27"/>
      <c r="H147" s="86"/>
      <c r="I147" s="29"/>
      <c r="J147" s="69"/>
      <c r="K147" s="27"/>
      <c r="L147" s="69"/>
      <c r="M147" s="102"/>
      <c r="N147" s="102"/>
      <c r="O147" s="70"/>
      <c r="P147" s="30"/>
      <c r="Q147" s="30"/>
      <c r="R147" s="116"/>
      <c r="S147" s="142"/>
    </row>
    <row r="148" spans="1:19" ht="63.75">
      <c r="A148" s="3">
        <v>1</v>
      </c>
      <c r="B148" s="10" t="s">
        <v>145</v>
      </c>
      <c r="C148" s="15" t="s">
        <v>15</v>
      </c>
      <c r="D148" s="3" t="s">
        <v>48</v>
      </c>
      <c r="E148" s="4" t="s">
        <v>13</v>
      </c>
      <c r="F148" s="5">
        <v>30</v>
      </c>
      <c r="G148" s="20" t="s">
        <v>11</v>
      </c>
      <c r="H148" s="92"/>
      <c r="I148" s="1"/>
      <c r="J148" s="16"/>
      <c r="K148" s="2">
        <v>0.08</v>
      </c>
      <c r="L148" s="16">
        <f t="shared" ref="L148:L149" si="77">J148*(1+K148)</f>
        <v>0</v>
      </c>
      <c r="M148" s="77">
        <f t="shared" ref="M148:M149" si="78">F148*J148</f>
        <v>0</v>
      </c>
      <c r="N148" s="16">
        <f t="shared" ref="N148:N149" si="79">M148*(1+K148)</f>
        <v>0</v>
      </c>
      <c r="O148" s="14">
        <v>8528.2099999999991</v>
      </c>
      <c r="P148" s="31" t="s">
        <v>243</v>
      </c>
      <c r="Q148" s="32">
        <v>15</v>
      </c>
      <c r="R148" s="117">
        <f t="shared" ref="R148:R149" si="80">Q148*J148</f>
        <v>0</v>
      </c>
      <c r="S148" s="118">
        <f t="shared" ref="S148:S149" si="81">R148*(1+K148)</f>
        <v>0</v>
      </c>
    </row>
    <row r="149" spans="1:19" ht="63.75">
      <c r="A149" s="3">
        <v>2</v>
      </c>
      <c r="B149" s="10" t="s">
        <v>145</v>
      </c>
      <c r="C149" s="15" t="s">
        <v>15</v>
      </c>
      <c r="D149" s="3" t="s">
        <v>50</v>
      </c>
      <c r="E149" s="4" t="s">
        <v>13</v>
      </c>
      <c r="F149" s="5">
        <v>24</v>
      </c>
      <c r="G149" s="20" t="s">
        <v>11</v>
      </c>
      <c r="H149" s="92"/>
      <c r="I149" s="1"/>
      <c r="J149" s="16"/>
      <c r="K149" s="2">
        <v>0.08</v>
      </c>
      <c r="L149" s="16">
        <f t="shared" si="77"/>
        <v>0</v>
      </c>
      <c r="M149" s="77">
        <f t="shared" si="78"/>
        <v>0</v>
      </c>
      <c r="N149" s="16">
        <f t="shared" si="79"/>
        <v>0</v>
      </c>
      <c r="O149" s="14">
        <v>8528.2099999999991</v>
      </c>
      <c r="P149" s="31" t="s">
        <v>243</v>
      </c>
      <c r="Q149" s="32">
        <v>12</v>
      </c>
      <c r="R149" s="117">
        <f t="shared" si="80"/>
        <v>0</v>
      </c>
      <c r="S149" s="118">
        <f t="shared" si="81"/>
        <v>0</v>
      </c>
    </row>
    <row r="150" spans="1:19" ht="13.5" thickBot="1">
      <c r="A150" s="33"/>
      <c r="B150" s="52" t="s">
        <v>221</v>
      </c>
      <c r="C150" s="35" t="s">
        <v>17</v>
      </c>
      <c r="D150" s="36"/>
      <c r="E150" s="36"/>
      <c r="F150" s="36"/>
      <c r="G150" s="36"/>
      <c r="H150" s="87"/>
      <c r="I150" s="37"/>
      <c r="J150" s="18"/>
      <c r="K150" s="36"/>
      <c r="L150" s="18"/>
      <c r="M150" s="112">
        <f>SUM(M148:M149)</f>
        <v>0</v>
      </c>
      <c r="N150" s="113">
        <f>SUM(N148:N149)</f>
        <v>0</v>
      </c>
      <c r="O150" s="17"/>
      <c r="P150" s="38"/>
      <c r="Q150" s="38"/>
      <c r="R150" s="120">
        <f>SUM(R148:R149)</f>
        <v>0</v>
      </c>
      <c r="S150" s="143">
        <f>SUM(S148:S149)</f>
        <v>0</v>
      </c>
    </row>
    <row r="151" spans="1:19" ht="13.5" thickBot="1">
      <c r="S151" s="148"/>
    </row>
    <row r="152" spans="1:19">
      <c r="A152" s="61" t="s">
        <v>222</v>
      </c>
      <c r="B152" s="26"/>
      <c r="C152" s="27" t="s">
        <v>182</v>
      </c>
      <c r="D152" s="27"/>
      <c r="E152" s="28"/>
      <c r="F152" s="27"/>
      <c r="G152" s="27"/>
      <c r="H152" s="86"/>
      <c r="I152" s="29"/>
      <c r="J152" s="69"/>
      <c r="K152" s="27"/>
      <c r="L152" s="69"/>
      <c r="M152" s="102"/>
      <c r="N152" s="102"/>
      <c r="O152" s="70"/>
      <c r="P152" s="30"/>
      <c r="Q152" s="30"/>
      <c r="R152" s="116"/>
      <c r="S152" s="142"/>
    </row>
    <row r="153" spans="1:19" ht="25.5">
      <c r="A153" s="3">
        <v>1</v>
      </c>
      <c r="B153" s="10" t="s">
        <v>182</v>
      </c>
      <c r="C153" s="15" t="s">
        <v>15</v>
      </c>
      <c r="D153" s="3" t="s">
        <v>282</v>
      </c>
      <c r="E153" s="4" t="s">
        <v>66</v>
      </c>
      <c r="F153" s="5">
        <v>50</v>
      </c>
      <c r="G153" s="20" t="s">
        <v>11</v>
      </c>
      <c r="H153" s="92"/>
      <c r="I153" s="1"/>
      <c r="J153" s="16"/>
      <c r="K153" s="2">
        <v>0.08</v>
      </c>
      <c r="L153" s="16">
        <f t="shared" ref="L153:L155" si="82">J153*(1+K153)</f>
        <v>0</v>
      </c>
      <c r="M153" s="77">
        <f t="shared" ref="M153:M155" si="83">F153*J153</f>
        <v>0</v>
      </c>
      <c r="N153" s="16">
        <f t="shared" ref="N153:N155" si="84">M153*(1+K153)</f>
        <v>0</v>
      </c>
      <c r="O153" s="14">
        <v>11904.43</v>
      </c>
      <c r="P153" s="31" t="s">
        <v>143</v>
      </c>
      <c r="Q153" s="32">
        <v>25</v>
      </c>
      <c r="R153" s="117">
        <f t="shared" ref="R153:R155" si="85">Q153*J153</f>
        <v>0</v>
      </c>
      <c r="S153" s="118">
        <f t="shared" ref="S153:S155" si="86">R153*(1+K153)</f>
        <v>0</v>
      </c>
    </row>
    <row r="154" spans="1:19" ht="25.5">
      <c r="A154" s="3">
        <v>2</v>
      </c>
      <c r="B154" s="10" t="s">
        <v>182</v>
      </c>
      <c r="C154" s="15" t="s">
        <v>15</v>
      </c>
      <c r="D154" s="3" t="s">
        <v>286</v>
      </c>
      <c r="E154" s="4" t="s">
        <v>66</v>
      </c>
      <c r="F154" s="5">
        <v>50</v>
      </c>
      <c r="G154" s="20" t="s">
        <v>11</v>
      </c>
      <c r="H154" s="92"/>
      <c r="I154" s="1"/>
      <c r="J154" s="16"/>
      <c r="K154" s="2">
        <v>0.08</v>
      </c>
      <c r="L154" s="16">
        <f t="shared" si="82"/>
        <v>0</v>
      </c>
      <c r="M154" s="77">
        <f t="shared" si="83"/>
        <v>0</v>
      </c>
      <c r="N154" s="16">
        <f t="shared" si="84"/>
        <v>0</v>
      </c>
      <c r="O154" s="14">
        <v>11904.43</v>
      </c>
      <c r="P154" s="31" t="s">
        <v>143</v>
      </c>
      <c r="Q154" s="32">
        <v>25</v>
      </c>
      <c r="R154" s="117">
        <f t="shared" si="85"/>
        <v>0</v>
      </c>
      <c r="S154" s="118">
        <f t="shared" si="86"/>
        <v>0</v>
      </c>
    </row>
    <row r="155" spans="1:19" ht="25.5">
      <c r="A155" s="3">
        <v>3</v>
      </c>
      <c r="B155" s="10" t="s">
        <v>182</v>
      </c>
      <c r="C155" s="15" t="s">
        <v>15</v>
      </c>
      <c r="D155" s="3" t="s">
        <v>260</v>
      </c>
      <c r="E155" s="4" t="s">
        <v>66</v>
      </c>
      <c r="F155" s="5">
        <v>50</v>
      </c>
      <c r="G155" s="20" t="s">
        <v>11</v>
      </c>
      <c r="H155" s="92"/>
      <c r="I155" s="1"/>
      <c r="J155" s="16"/>
      <c r="K155" s="2">
        <v>0.08</v>
      </c>
      <c r="L155" s="16">
        <f t="shared" si="82"/>
        <v>0</v>
      </c>
      <c r="M155" s="77">
        <f t="shared" si="83"/>
        <v>0</v>
      </c>
      <c r="N155" s="16">
        <f t="shared" si="84"/>
        <v>0</v>
      </c>
      <c r="O155" s="14">
        <v>11904.43</v>
      </c>
      <c r="P155" s="31" t="s">
        <v>143</v>
      </c>
      <c r="Q155" s="32">
        <v>25</v>
      </c>
      <c r="R155" s="117">
        <f t="shared" si="85"/>
        <v>0</v>
      </c>
      <c r="S155" s="118">
        <f t="shared" si="86"/>
        <v>0</v>
      </c>
    </row>
    <row r="156" spans="1:19" ht="13.5" thickBot="1">
      <c r="A156" s="33"/>
      <c r="B156" s="52" t="s">
        <v>222</v>
      </c>
      <c r="C156" s="35" t="s">
        <v>17</v>
      </c>
      <c r="D156" s="36"/>
      <c r="E156" s="36"/>
      <c r="F156" s="36"/>
      <c r="G156" s="36"/>
      <c r="H156" s="87"/>
      <c r="I156" s="37"/>
      <c r="J156" s="18"/>
      <c r="K156" s="36"/>
      <c r="L156" s="18"/>
      <c r="M156" s="112">
        <f>SUM(M153:M155)</f>
        <v>0</v>
      </c>
      <c r="N156" s="113">
        <f>SUM(N153:N155)</f>
        <v>0</v>
      </c>
      <c r="O156" s="17"/>
      <c r="P156" s="38"/>
      <c r="Q156" s="38"/>
      <c r="R156" s="120">
        <f>SUM(R153:R155)</f>
        <v>0</v>
      </c>
      <c r="S156" s="143">
        <f>SUM(S153:S155)</f>
        <v>0</v>
      </c>
    </row>
    <row r="157" spans="1:19">
      <c r="A157" s="61" t="s">
        <v>223</v>
      </c>
      <c r="B157" s="26"/>
      <c r="C157" s="27" t="s">
        <v>169</v>
      </c>
      <c r="D157" s="27"/>
      <c r="E157" s="28"/>
      <c r="F157" s="27"/>
      <c r="G157" s="27"/>
      <c r="H157" s="86"/>
      <c r="I157" s="29"/>
      <c r="J157" s="69"/>
      <c r="K157" s="27"/>
      <c r="L157" s="69"/>
      <c r="M157" s="102"/>
      <c r="N157" s="102"/>
      <c r="O157" s="70"/>
      <c r="P157" s="30"/>
      <c r="Q157" s="30"/>
      <c r="R157" s="116"/>
      <c r="S157" s="142"/>
    </row>
    <row r="158" spans="1:19" ht="25.5">
      <c r="A158" s="3">
        <v>1</v>
      </c>
      <c r="B158" s="10" t="s">
        <v>169</v>
      </c>
      <c r="C158" s="15" t="s">
        <v>253</v>
      </c>
      <c r="D158" s="3" t="s">
        <v>69</v>
      </c>
      <c r="E158" s="4" t="s">
        <v>16</v>
      </c>
      <c r="F158" s="5">
        <v>24</v>
      </c>
      <c r="G158" s="20" t="s">
        <v>11</v>
      </c>
      <c r="H158" s="92"/>
      <c r="I158" s="1"/>
      <c r="J158" s="16"/>
      <c r="K158" s="2">
        <v>0.08</v>
      </c>
      <c r="L158" s="16">
        <f t="shared" ref="L158:L161" si="87">J158*(1+K158)</f>
        <v>0</v>
      </c>
      <c r="M158" s="77">
        <f t="shared" ref="M158:M161" si="88">F158*J158</f>
        <v>0</v>
      </c>
      <c r="N158" s="16">
        <f t="shared" ref="N158:N161" si="89">M158*(1+K158)</f>
        <v>0</v>
      </c>
      <c r="O158" s="14">
        <v>10818.36</v>
      </c>
      <c r="P158" s="31" t="s">
        <v>168</v>
      </c>
      <c r="Q158" s="32">
        <v>12</v>
      </c>
      <c r="R158" s="117">
        <f t="shared" ref="R158:R161" si="90">Q158*J158</f>
        <v>0</v>
      </c>
      <c r="S158" s="118">
        <f t="shared" ref="S158:S161" si="91">R158*(1+K158)</f>
        <v>0</v>
      </c>
    </row>
    <row r="159" spans="1:19" ht="25.5">
      <c r="A159" s="3">
        <v>2</v>
      </c>
      <c r="B159" s="10" t="s">
        <v>169</v>
      </c>
      <c r="C159" s="15" t="s">
        <v>253</v>
      </c>
      <c r="D159" s="3" t="s">
        <v>65</v>
      </c>
      <c r="E159" s="4" t="s">
        <v>16</v>
      </c>
      <c r="F159" s="5">
        <v>24</v>
      </c>
      <c r="G159" s="20" t="s">
        <v>11</v>
      </c>
      <c r="H159" s="92"/>
      <c r="I159" s="1"/>
      <c r="J159" s="16"/>
      <c r="K159" s="2">
        <v>0.08</v>
      </c>
      <c r="L159" s="16">
        <f t="shared" si="87"/>
        <v>0</v>
      </c>
      <c r="M159" s="77">
        <f t="shared" si="88"/>
        <v>0</v>
      </c>
      <c r="N159" s="16">
        <f t="shared" si="89"/>
        <v>0</v>
      </c>
      <c r="O159" s="14">
        <v>10818.36</v>
      </c>
      <c r="P159" s="31" t="s">
        <v>168</v>
      </c>
      <c r="Q159" s="32">
        <v>12</v>
      </c>
      <c r="R159" s="117">
        <f t="shared" si="90"/>
        <v>0</v>
      </c>
      <c r="S159" s="118">
        <f t="shared" si="91"/>
        <v>0</v>
      </c>
    </row>
    <row r="160" spans="1:19" ht="25.5">
      <c r="A160" s="3">
        <v>3</v>
      </c>
      <c r="B160" s="10" t="s">
        <v>169</v>
      </c>
      <c r="C160" s="15" t="s">
        <v>253</v>
      </c>
      <c r="D160" s="3" t="s">
        <v>175</v>
      </c>
      <c r="E160" s="4" t="s">
        <v>16</v>
      </c>
      <c r="F160" s="5">
        <v>24</v>
      </c>
      <c r="G160" s="20" t="s">
        <v>11</v>
      </c>
      <c r="H160" s="92"/>
      <c r="I160" s="1"/>
      <c r="J160" s="16"/>
      <c r="K160" s="2">
        <v>0.08</v>
      </c>
      <c r="L160" s="16">
        <f t="shared" si="87"/>
        <v>0</v>
      </c>
      <c r="M160" s="77">
        <f t="shared" si="88"/>
        <v>0</v>
      </c>
      <c r="N160" s="16">
        <f t="shared" si="89"/>
        <v>0</v>
      </c>
      <c r="O160" s="14">
        <v>10818.36</v>
      </c>
      <c r="P160" s="31" t="s">
        <v>168</v>
      </c>
      <c r="Q160" s="32">
        <v>12</v>
      </c>
      <c r="R160" s="117">
        <f t="shared" si="90"/>
        <v>0</v>
      </c>
      <c r="S160" s="118">
        <f t="shared" si="91"/>
        <v>0</v>
      </c>
    </row>
    <row r="161" spans="1:19" ht="25.5">
      <c r="A161" s="3">
        <v>4</v>
      </c>
      <c r="B161" s="10" t="s">
        <v>169</v>
      </c>
      <c r="C161" s="15" t="s">
        <v>253</v>
      </c>
      <c r="D161" s="3" t="s">
        <v>70</v>
      </c>
      <c r="E161" s="4" t="s">
        <v>16</v>
      </c>
      <c r="F161" s="5">
        <v>24</v>
      </c>
      <c r="G161" s="20" t="s">
        <v>11</v>
      </c>
      <c r="H161" s="92"/>
      <c r="I161" s="1"/>
      <c r="J161" s="16"/>
      <c r="K161" s="2">
        <v>0.08</v>
      </c>
      <c r="L161" s="16">
        <f t="shared" si="87"/>
        <v>0</v>
      </c>
      <c r="M161" s="77">
        <f t="shared" si="88"/>
        <v>0</v>
      </c>
      <c r="N161" s="16">
        <f t="shared" si="89"/>
        <v>0</v>
      </c>
      <c r="O161" s="14">
        <v>10818.36</v>
      </c>
      <c r="P161" s="31" t="s">
        <v>168</v>
      </c>
      <c r="Q161" s="32">
        <v>12</v>
      </c>
      <c r="R161" s="117">
        <f t="shared" si="90"/>
        <v>0</v>
      </c>
      <c r="S161" s="118">
        <f t="shared" si="91"/>
        <v>0</v>
      </c>
    </row>
    <row r="162" spans="1:19" ht="13.5" thickBot="1">
      <c r="A162" s="33"/>
      <c r="B162" s="52" t="s">
        <v>223</v>
      </c>
      <c r="C162" s="35" t="s">
        <v>17</v>
      </c>
      <c r="D162" s="36"/>
      <c r="E162" s="36"/>
      <c r="F162" s="36"/>
      <c r="G162" s="36"/>
      <c r="H162" s="87"/>
      <c r="I162" s="37"/>
      <c r="J162" s="18"/>
      <c r="K162" s="36"/>
      <c r="L162" s="18"/>
      <c r="M162" s="112">
        <f>SUM(M158:M161)</f>
        <v>0</v>
      </c>
      <c r="N162" s="113">
        <f>SUM(N158:N161)</f>
        <v>0</v>
      </c>
      <c r="O162" s="17"/>
      <c r="P162" s="38"/>
      <c r="Q162" s="38"/>
      <c r="R162" s="120">
        <f>SUM(R158:R161)</f>
        <v>0</v>
      </c>
      <c r="S162" s="143">
        <f>SUM(S158:S161)</f>
        <v>0</v>
      </c>
    </row>
    <row r="163" spans="1:19" ht="13.5" thickBot="1">
      <c r="S163" s="148"/>
    </row>
    <row r="164" spans="1:19">
      <c r="A164" s="61" t="s">
        <v>224</v>
      </c>
      <c r="B164" s="26"/>
      <c r="C164" s="27" t="s">
        <v>133</v>
      </c>
      <c r="D164" s="27"/>
      <c r="E164" s="28"/>
      <c r="F164" s="27"/>
      <c r="G164" s="27"/>
      <c r="H164" s="86"/>
      <c r="I164" s="29"/>
      <c r="J164" s="69"/>
      <c r="K164" s="27"/>
      <c r="L164" s="69"/>
      <c r="M164" s="102"/>
      <c r="N164" s="102"/>
      <c r="O164" s="70"/>
      <c r="P164" s="30"/>
      <c r="Q164" s="30"/>
      <c r="R164" s="116"/>
      <c r="S164" s="142"/>
    </row>
    <row r="165" spans="1:19" ht="25.5">
      <c r="A165" s="3">
        <v>1</v>
      </c>
      <c r="B165" s="10" t="s">
        <v>133</v>
      </c>
      <c r="C165" s="15" t="s">
        <v>251</v>
      </c>
      <c r="D165" s="3" t="s">
        <v>287</v>
      </c>
      <c r="E165" s="4" t="s">
        <v>113</v>
      </c>
      <c r="F165" s="5">
        <v>144</v>
      </c>
      <c r="G165" s="20" t="s">
        <v>11</v>
      </c>
      <c r="H165" s="92"/>
      <c r="I165" s="1"/>
      <c r="J165" s="16"/>
      <c r="K165" s="2">
        <v>0.08</v>
      </c>
      <c r="L165" s="16">
        <f>J165*(1+K165)</f>
        <v>0</v>
      </c>
      <c r="M165" s="77">
        <f>F165*J165</f>
        <v>0</v>
      </c>
      <c r="N165" s="16">
        <f>M165*(1+K165)</f>
        <v>0</v>
      </c>
      <c r="O165" s="14">
        <v>1531.82</v>
      </c>
      <c r="P165" s="31" t="s">
        <v>114</v>
      </c>
      <c r="Q165" s="32">
        <v>72</v>
      </c>
      <c r="R165" s="117">
        <f>Q165*J165</f>
        <v>0</v>
      </c>
      <c r="S165" s="118">
        <f>R165*(1+K165)</f>
        <v>0</v>
      </c>
    </row>
    <row r="166" spans="1:19" ht="13.5" thickBot="1">
      <c r="A166" s="33"/>
      <c r="B166" s="52" t="s">
        <v>224</v>
      </c>
      <c r="C166" s="35" t="s">
        <v>17</v>
      </c>
      <c r="D166" s="36"/>
      <c r="E166" s="36"/>
      <c r="F166" s="36"/>
      <c r="G166" s="36"/>
      <c r="H166" s="87"/>
      <c r="I166" s="37"/>
      <c r="J166" s="18"/>
      <c r="K166" s="36"/>
      <c r="L166" s="18"/>
      <c r="M166" s="112">
        <f>SUM(M165)</f>
        <v>0</v>
      </c>
      <c r="N166" s="113">
        <f>SUM(N165)</f>
        <v>0</v>
      </c>
      <c r="O166" s="17"/>
      <c r="P166" s="38"/>
      <c r="Q166" s="38"/>
      <c r="R166" s="120">
        <f>SUM(R165)</f>
        <v>0</v>
      </c>
      <c r="S166" s="143">
        <f>SUM(S165)</f>
        <v>0</v>
      </c>
    </row>
    <row r="167" spans="1:19" ht="13.5" thickBot="1">
      <c r="S167" s="148"/>
    </row>
    <row r="168" spans="1:19">
      <c r="A168" s="61" t="s">
        <v>225</v>
      </c>
      <c r="B168" s="26"/>
      <c r="C168" s="27" t="s">
        <v>138</v>
      </c>
      <c r="D168" s="27"/>
      <c r="E168" s="28"/>
      <c r="F168" s="27"/>
      <c r="G168" s="27"/>
      <c r="H168" s="86"/>
      <c r="I168" s="29"/>
      <c r="J168" s="69"/>
      <c r="K168" s="27"/>
      <c r="L168" s="69"/>
      <c r="M168" s="102"/>
      <c r="N168" s="102"/>
      <c r="O168" s="70"/>
      <c r="P168" s="30"/>
      <c r="Q168" s="30"/>
      <c r="R168" s="116"/>
      <c r="S168" s="142"/>
    </row>
    <row r="169" spans="1:19" ht="51">
      <c r="A169" s="3">
        <v>1</v>
      </c>
      <c r="B169" s="10" t="s">
        <v>138</v>
      </c>
      <c r="C169" s="15" t="s">
        <v>288</v>
      </c>
      <c r="D169" s="3" t="s">
        <v>289</v>
      </c>
      <c r="E169" s="4" t="s">
        <v>136</v>
      </c>
      <c r="F169" s="5">
        <v>10</v>
      </c>
      <c r="G169" s="20" t="s">
        <v>11</v>
      </c>
      <c r="H169" s="92"/>
      <c r="I169" s="1"/>
      <c r="J169" s="16"/>
      <c r="K169" s="2">
        <v>0.08</v>
      </c>
      <c r="L169" s="16">
        <f>J169*(1+K169)</f>
        <v>0</v>
      </c>
      <c r="M169" s="77">
        <f>F169*J169</f>
        <v>0</v>
      </c>
      <c r="N169" s="16">
        <f>M169*(1+K169)</f>
        <v>0</v>
      </c>
      <c r="O169" s="14">
        <v>11446.86</v>
      </c>
      <c r="P169" s="31" t="s">
        <v>114</v>
      </c>
      <c r="Q169" s="32">
        <v>5</v>
      </c>
      <c r="R169" s="117">
        <f>Q169*J169</f>
        <v>0</v>
      </c>
      <c r="S169" s="118">
        <f>R169*(1+K169)</f>
        <v>0</v>
      </c>
    </row>
    <row r="170" spans="1:19" ht="13.5" thickBot="1">
      <c r="A170" s="33"/>
      <c r="B170" s="52" t="s">
        <v>225</v>
      </c>
      <c r="C170" s="35" t="s">
        <v>17</v>
      </c>
      <c r="D170" s="36"/>
      <c r="E170" s="36"/>
      <c r="F170" s="36"/>
      <c r="G170" s="36"/>
      <c r="H170" s="87"/>
      <c r="I170" s="37"/>
      <c r="J170" s="18"/>
      <c r="K170" s="36"/>
      <c r="L170" s="18"/>
      <c r="M170" s="112">
        <f>SUM(M169)</f>
        <v>0</v>
      </c>
      <c r="N170" s="113">
        <f>SUM(N169)</f>
        <v>0</v>
      </c>
      <c r="O170" s="17"/>
      <c r="P170" s="38"/>
      <c r="Q170" s="38"/>
      <c r="R170" s="120">
        <f>SUM(R169)</f>
        <v>0</v>
      </c>
      <c r="S170" s="143">
        <f>SUM(S169)</f>
        <v>0</v>
      </c>
    </row>
    <row r="171" spans="1:19" ht="13.5" thickBot="1">
      <c r="S171" s="148"/>
    </row>
    <row r="172" spans="1:19">
      <c r="A172" s="61" t="s">
        <v>226</v>
      </c>
      <c r="B172" s="26"/>
      <c r="C172" s="27" t="s">
        <v>117</v>
      </c>
      <c r="D172" s="27"/>
      <c r="E172" s="28"/>
      <c r="F172" s="27"/>
      <c r="G172" s="27"/>
      <c r="H172" s="86"/>
      <c r="I172" s="29"/>
      <c r="J172" s="69"/>
      <c r="K172" s="27"/>
      <c r="L172" s="69"/>
      <c r="M172" s="102"/>
      <c r="N172" s="102"/>
      <c r="O172" s="70"/>
      <c r="P172" s="30"/>
      <c r="Q172" s="30"/>
      <c r="R172" s="116"/>
      <c r="S172" s="142"/>
    </row>
    <row r="173" spans="1:19" ht="25.5">
      <c r="A173" s="3">
        <v>1</v>
      </c>
      <c r="B173" s="10" t="s">
        <v>117</v>
      </c>
      <c r="C173" s="15" t="s">
        <v>15</v>
      </c>
      <c r="D173" s="3" t="s">
        <v>290</v>
      </c>
      <c r="E173" s="4" t="s">
        <v>46</v>
      </c>
      <c r="F173" s="5">
        <v>30</v>
      </c>
      <c r="G173" s="20" t="s">
        <v>11</v>
      </c>
      <c r="H173" s="92"/>
      <c r="I173" s="1"/>
      <c r="J173" s="16"/>
      <c r="K173" s="2">
        <v>0.08</v>
      </c>
      <c r="L173" s="16">
        <f t="shared" ref="L173:L174" si="92">J173*(1+K173)</f>
        <v>0</v>
      </c>
      <c r="M173" s="77">
        <f t="shared" ref="M173:M174" si="93">F173*J173</f>
        <v>0</v>
      </c>
      <c r="N173" s="16">
        <f t="shared" ref="N173:N174" si="94">M173*(1+K173)</f>
        <v>0</v>
      </c>
      <c r="O173" s="14">
        <v>13122.84</v>
      </c>
      <c r="P173" s="31" t="s">
        <v>118</v>
      </c>
      <c r="Q173" s="32">
        <v>15</v>
      </c>
      <c r="R173" s="117">
        <f t="shared" ref="R173:R174" si="95">Q173*J173</f>
        <v>0</v>
      </c>
      <c r="S173" s="118">
        <f t="shared" ref="S173:S174" si="96">R173*(1+K173)</f>
        <v>0</v>
      </c>
    </row>
    <row r="174" spans="1:19" ht="25.5">
      <c r="A174" s="3">
        <v>2</v>
      </c>
      <c r="B174" s="10" t="s">
        <v>117</v>
      </c>
      <c r="C174" s="15" t="s">
        <v>15</v>
      </c>
      <c r="D174" s="3" t="s">
        <v>291</v>
      </c>
      <c r="E174" s="4" t="s">
        <v>31</v>
      </c>
      <c r="F174" s="5">
        <v>30</v>
      </c>
      <c r="G174" s="20" t="s">
        <v>11</v>
      </c>
      <c r="H174" s="92"/>
      <c r="I174" s="1"/>
      <c r="J174" s="16"/>
      <c r="K174" s="2">
        <v>0.08</v>
      </c>
      <c r="L174" s="16">
        <f t="shared" si="92"/>
        <v>0</v>
      </c>
      <c r="M174" s="77">
        <f t="shared" si="93"/>
        <v>0</v>
      </c>
      <c r="N174" s="16">
        <f t="shared" si="94"/>
        <v>0</v>
      </c>
      <c r="O174" s="14">
        <v>13122.84</v>
      </c>
      <c r="P174" s="31" t="s">
        <v>118</v>
      </c>
      <c r="Q174" s="32">
        <v>15</v>
      </c>
      <c r="R174" s="117">
        <f t="shared" si="95"/>
        <v>0</v>
      </c>
      <c r="S174" s="118">
        <f t="shared" si="96"/>
        <v>0</v>
      </c>
    </row>
    <row r="175" spans="1:19" ht="13.5" thickBot="1">
      <c r="A175" s="33"/>
      <c r="B175" s="52" t="s">
        <v>226</v>
      </c>
      <c r="C175" s="35" t="s">
        <v>17</v>
      </c>
      <c r="D175" s="36"/>
      <c r="E175" s="36"/>
      <c r="F175" s="36"/>
      <c r="G175" s="36"/>
      <c r="H175" s="87"/>
      <c r="I175" s="37"/>
      <c r="J175" s="18"/>
      <c r="K175" s="36"/>
      <c r="L175" s="18"/>
      <c r="M175" s="112">
        <f>SUM(M173:M174)</f>
        <v>0</v>
      </c>
      <c r="N175" s="113">
        <f>SUM(N173:N174)</f>
        <v>0</v>
      </c>
      <c r="O175" s="17"/>
      <c r="P175" s="38"/>
      <c r="Q175" s="38"/>
      <c r="R175" s="120">
        <f>SUM(R173:R174)</f>
        <v>0</v>
      </c>
      <c r="S175" s="143">
        <f>SUM(S173:S174)</f>
        <v>0</v>
      </c>
    </row>
    <row r="176" spans="1:19" ht="13.5" thickBot="1">
      <c r="N176" s="109" t="s">
        <v>236</v>
      </c>
      <c r="S176" s="148"/>
    </row>
    <row r="177" spans="1:19">
      <c r="A177" s="61" t="s">
        <v>227</v>
      </c>
      <c r="B177" s="26"/>
      <c r="C177" s="27" t="s">
        <v>128</v>
      </c>
      <c r="D177" s="27"/>
      <c r="E177" s="28"/>
      <c r="F177" s="27"/>
      <c r="G177" s="27"/>
      <c r="H177" s="86"/>
      <c r="I177" s="29"/>
      <c r="J177" s="69"/>
      <c r="K177" s="27"/>
      <c r="L177" s="69"/>
      <c r="M177" s="102"/>
      <c r="N177" s="102"/>
      <c r="O177" s="70"/>
      <c r="P177" s="30"/>
      <c r="Q177" s="30"/>
      <c r="R177" s="116"/>
      <c r="S177" s="142"/>
    </row>
    <row r="178" spans="1:19" ht="25.5">
      <c r="A178" s="3">
        <v>1</v>
      </c>
      <c r="B178" s="10" t="s">
        <v>128</v>
      </c>
      <c r="C178" s="15" t="s">
        <v>15</v>
      </c>
      <c r="D178" s="3" t="s">
        <v>260</v>
      </c>
      <c r="E178" s="4" t="s">
        <v>72</v>
      </c>
      <c r="F178" s="5">
        <v>30</v>
      </c>
      <c r="G178" s="20" t="s">
        <v>11</v>
      </c>
      <c r="H178" s="92"/>
      <c r="I178" s="1"/>
      <c r="J178" s="16"/>
      <c r="K178" s="2">
        <v>0.08</v>
      </c>
      <c r="L178" s="16">
        <f>J178*(1+K178)</f>
        <v>0</v>
      </c>
      <c r="M178" s="77">
        <f>F178*J178</f>
        <v>0</v>
      </c>
      <c r="N178" s="16">
        <f>M178*(1+K178)</f>
        <v>0</v>
      </c>
      <c r="O178" s="14">
        <v>14007.77</v>
      </c>
      <c r="P178" s="31" t="s">
        <v>118</v>
      </c>
      <c r="Q178" s="32">
        <v>15</v>
      </c>
      <c r="R178" s="117">
        <f>Q178*J178</f>
        <v>0</v>
      </c>
      <c r="S178" s="118">
        <f>R178*(1+K178)</f>
        <v>0</v>
      </c>
    </row>
    <row r="179" spans="1:19" ht="13.5" thickBot="1">
      <c r="A179" s="33"/>
      <c r="B179" s="52" t="s">
        <v>227</v>
      </c>
      <c r="C179" s="35" t="s">
        <v>17</v>
      </c>
      <c r="D179" s="36"/>
      <c r="E179" s="36"/>
      <c r="F179" s="36"/>
      <c r="G179" s="36"/>
      <c r="H179" s="87"/>
      <c r="I179" s="37"/>
      <c r="J179" s="18"/>
      <c r="K179" s="36"/>
      <c r="L179" s="18"/>
      <c r="M179" s="112">
        <f>SUM(M178)</f>
        <v>0</v>
      </c>
      <c r="N179" s="113">
        <f>SUM(N178)</f>
        <v>0</v>
      </c>
      <c r="O179" s="17"/>
      <c r="P179" s="38"/>
      <c r="Q179" s="38"/>
      <c r="R179" s="120">
        <f>SUM(R178)</f>
        <v>0</v>
      </c>
      <c r="S179" s="143">
        <f>SUM(S178)</f>
        <v>0</v>
      </c>
    </row>
    <row r="180" spans="1:19" ht="13.5" thickBot="1">
      <c r="S180" s="148"/>
    </row>
    <row r="181" spans="1:19">
      <c r="A181" s="61" t="s">
        <v>228</v>
      </c>
      <c r="B181" s="26"/>
      <c r="C181" s="27" t="s">
        <v>131</v>
      </c>
      <c r="D181" s="27"/>
      <c r="E181" s="28"/>
      <c r="F181" s="27"/>
      <c r="G181" s="27"/>
      <c r="H181" s="86"/>
      <c r="I181" s="29"/>
      <c r="J181" s="69"/>
      <c r="K181" s="27"/>
      <c r="L181" s="69"/>
      <c r="M181" s="102"/>
      <c r="N181" s="102"/>
      <c r="O181" s="70"/>
      <c r="P181" s="30"/>
      <c r="Q181" s="30"/>
      <c r="R181" s="116"/>
      <c r="S181" s="142"/>
    </row>
    <row r="182" spans="1:19" ht="25.5">
      <c r="A182" s="3">
        <v>1</v>
      </c>
      <c r="B182" s="10" t="s">
        <v>131</v>
      </c>
      <c r="C182" s="15" t="s">
        <v>15</v>
      </c>
      <c r="D182" s="3" t="s">
        <v>274</v>
      </c>
      <c r="E182" s="4" t="s">
        <v>72</v>
      </c>
      <c r="F182" s="5">
        <v>30</v>
      </c>
      <c r="G182" s="20" t="s">
        <v>11</v>
      </c>
      <c r="H182" s="92"/>
      <c r="I182" s="1"/>
      <c r="J182" s="16"/>
      <c r="K182" s="2">
        <v>0.08</v>
      </c>
      <c r="L182" s="16">
        <f>J182*(1+K182)</f>
        <v>0</v>
      </c>
      <c r="M182" s="77">
        <f>F182*J182</f>
        <v>0</v>
      </c>
      <c r="N182" s="16">
        <f>M182*(1+K182)</f>
        <v>0</v>
      </c>
      <c r="O182" s="14">
        <v>10571.08</v>
      </c>
      <c r="P182" s="31" t="s">
        <v>118</v>
      </c>
      <c r="Q182" s="32">
        <v>15</v>
      </c>
      <c r="R182" s="117">
        <f>Q182*J182</f>
        <v>0</v>
      </c>
      <c r="S182" s="118">
        <f>R182*(1+K182)</f>
        <v>0</v>
      </c>
    </row>
    <row r="183" spans="1:19" ht="13.5" thickBot="1">
      <c r="A183" s="33"/>
      <c r="B183" s="52" t="s">
        <v>228</v>
      </c>
      <c r="C183" s="35" t="s">
        <v>17</v>
      </c>
      <c r="D183" s="36"/>
      <c r="E183" s="36"/>
      <c r="F183" s="36"/>
      <c r="G183" s="36"/>
      <c r="H183" s="87"/>
      <c r="I183" s="37"/>
      <c r="J183" s="18"/>
      <c r="K183" s="36"/>
      <c r="L183" s="18"/>
      <c r="M183" s="112">
        <f>SUM(M182)</f>
        <v>0</v>
      </c>
      <c r="N183" s="113">
        <f>SUM(N182)</f>
        <v>0</v>
      </c>
      <c r="O183" s="17"/>
      <c r="P183" s="38"/>
      <c r="Q183" s="38"/>
      <c r="R183" s="120">
        <f>SUM(R182)</f>
        <v>0</v>
      </c>
      <c r="S183" s="143">
        <f>SUM(S182)</f>
        <v>0</v>
      </c>
    </row>
    <row r="184" spans="1:19" ht="13.5" thickBot="1">
      <c r="S184" s="148"/>
    </row>
    <row r="185" spans="1:19">
      <c r="A185" s="61" t="s">
        <v>229</v>
      </c>
      <c r="B185" s="26"/>
      <c r="C185" s="27" t="s">
        <v>83</v>
      </c>
      <c r="D185" s="27"/>
      <c r="E185" s="27"/>
      <c r="F185" s="27"/>
      <c r="G185" s="27"/>
      <c r="H185" s="28"/>
      <c r="I185" s="29"/>
      <c r="J185" s="69"/>
      <c r="K185" s="27"/>
      <c r="L185" s="69"/>
      <c r="M185" s="69"/>
      <c r="N185" s="69"/>
      <c r="O185" s="69"/>
      <c r="P185" s="30"/>
      <c r="Q185" s="30"/>
      <c r="R185" s="116"/>
      <c r="S185" s="142"/>
    </row>
    <row r="186" spans="1:19" ht="25.5">
      <c r="A186" s="3">
        <v>1</v>
      </c>
      <c r="B186" s="10" t="s">
        <v>83</v>
      </c>
      <c r="C186" s="15" t="s">
        <v>292</v>
      </c>
      <c r="D186" s="3" t="s">
        <v>293</v>
      </c>
      <c r="E186" s="4" t="s">
        <v>241</v>
      </c>
      <c r="F186" s="5">
        <v>125</v>
      </c>
      <c r="G186" s="20" t="s">
        <v>11</v>
      </c>
      <c r="H186" s="92"/>
      <c r="I186" s="1"/>
      <c r="J186" s="16"/>
      <c r="K186" s="2">
        <v>0.08</v>
      </c>
      <c r="L186" s="16">
        <f>J186*(1+K186)</f>
        <v>0</v>
      </c>
      <c r="M186" s="77">
        <f>F186*J186</f>
        <v>0</v>
      </c>
      <c r="N186" s="16">
        <f>M186*(1+K186)</f>
        <v>0</v>
      </c>
      <c r="O186" s="14">
        <v>88.15</v>
      </c>
      <c r="P186" s="31" t="s">
        <v>156</v>
      </c>
      <c r="Q186" s="32">
        <v>62</v>
      </c>
      <c r="R186" s="117">
        <f>Q186*J186</f>
        <v>0</v>
      </c>
      <c r="S186" s="118">
        <f>R186*(1+K186)</f>
        <v>0</v>
      </c>
    </row>
    <row r="187" spans="1:19" ht="13.5" thickBot="1">
      <c r="A187" s="33"/>
      <c r="B187" s="52" t="s">
        <v>229</v>
      </c>
      <c r="C187" s="35" t="s">
        <v>17</v>
      </c>
      <c r="D187" s="36"/>
      <c r="E187" s="36"/>
      <c r="F187" s="36"/>
      <c r="G187" s="36"/>
      <c r="H187" s="87"/>
      <c r="I187" s="37"/>
      <c r="J187" s="18"/>
      <c r="K187" s="36"/>
      <c r="L187" s="18"/>
      <c r="M187" s="114">
        <f>SUM(M186)</f>
        <v>0</v>
      </c>
      <c r="N187" s="115">
        <f>SUM(N186)</f>
        <v>0</v>
      </c>
      <c r="O187" s="17"/>
      <c r="P187" s="38"/>
      <c r="Q187" s="38"/>
      <c r="R187" s="120">
        <f>SUM(R186)</f>
        <v>0</v>
      </c>
      <c r="S187" s="143">
        <f>SUM(S186)</f>
        <v>0</v>
      </c>
    </row>
    <row r="188" spans="1:19">
      <c r="A188" s="61" t="s">
        <v>230</v>
      </c>
      <c r="B188" s="26"/>
      <c r="C188" s="27" t="s">
        <v>44</v>
      </c>
      <c r="D188" s="27"/>
      <c r="E188" s="27"/>
      <c r="F188" s="27"/>
      <c r="G188" s="27"/>
      <c r="H188" s="28" t="s">
        <v>249</v>
      </c>
      <c r="I188" s="29"/>
      <c r="J188" s="69"/>
      <c r="K188" s="27"/>
      <c r="L188" s="69"/>
      <c r="M188" s="69"/>
      <c r="N188" s="69"/>
      <c r="O188" s="69"/>
      <c r="P188" s="30"/>
      <c r="Q188" s="30"/>
      <c r="R188" s="116"/>
      <c r="S188" s="142"/>
    </row>
    <row r="189" spans="1:19" ht="38.25">
      <c r="A189" s="3">
        <v>1</v>
      </c>
      <c r="B189" s="10" t="s">
        <v>44</v>
      </c>
      <c r="C189" s="15" t="s">
        <v>251</v>
      </c>
      <c r="D189" s="3" t="s">
        <v>294</v>
      </c>
      <c r="E189" s="4" t="s">
        <v>115</v>
      </c>
      <c r="F189" s="5">
        <v>26</v>
      </c>
      <c r="G189" s="20" t="s">
        <v>11</v>
      </c>
      <c r="H189" s="92"/>
      <c r="I189" s="1"/>
      <c r="J189" s="16"/>
      <c r="K189" s="2">
        <v>0.08</v>
      </c>
      <c r="L189" s="16">
        <f>J189*(1+K189)</f>
        <v>0</v>
      </c>
      <c r="M189" s="77">
        <f>F189*J189</f>
        <v>0</v>
      </c>
      <c r="N189" s="16">
        <f>M189*(1+K189)</f>
        <v>0</v>
      </c>
      <c r="O189" s="14">
        <v>911.03</v>
      </c>
      <c r="P189" s="31" t="s">
        <v>116</v>
      </c>
      <c r="Q189" s="32">
        <v>13</v>
      </c>
      <c r="R189" s="117">
        <f>Q189*J189</f>
        <v>0</v>
      </c>
      <c r="S189" s="118">
        <f>R189*(1+K189)</f>
        <v>0</v>
      </c>
    </row>
    <row r="190" spans="1:19" ht="13.5" thickBot="1">
      <c r="A190" s="33"/>
      <c r="B190" s="52" t="s">
        <v>230</v>
      </c>
      <c r="C190" s="35" t="s">
        <v>17</v>
      </c>
      <c r="D190" s="36"/>
      <c r="E190" s="36"/>
      <c r="F190" s="36"/>
      <c r="G190" s="36"/>
      <c r="H190" s="87"/>
      <c r="I190" s="37"/>
      <c r="J190" s="18"/>
      <c r="K190" s="36"/>
      <c r="L190" s="18"/>
      <c r="M190" s="114">
        <f>SUM(M189:M189)</f>
        <v>0</v>
      </c>
      <c r="N190" s="115">
        <f>SUM(N189:N189)</f>
        <v>0</v>
      </c>
      <c r="O190" s="17"/>
      <c r="P190" s="38"/>
      <c r="Q190" s="38"/>
      <c r="R190" s="120">
        <f t="shared" ref="R190:S190" si="97">SUM(R189)</f>
        <v>0</v>
      </c>
      <c r="S190" s="143">
        <f t="shared" si="97"/>
        <v>0</v>
      </c>
    </row>
    <row r="191" spans="1:19" ht="13.5" thickBot="1">
      <c r="S191" s="148"/>
    </row>
    <row r="192" spans="1:19">
      <c r="A192" s="61" t="s">
        <v>231</v>
      </c>
      <c r="B192" s="26"/>
      <c r="C192" s="27" t="s">
        <v>73</v>
      </c>
      <c r="D192" s="27"/>
      <c r="E192" s="27"/>
      <c r="F192" s="27"/>
      <c r="G192" s="27"/>
      <c r="H192" s="28"/>
      <c r="I192" s="29"/>
      <c r="J192" s="69"/>
      <c r="K192" s="27"/>
      <c r="L192" s="69"/>
      <c r="M192" s="69"/>
      <c r="N192" s="69"/>
      <c r="O192" s="69"/>
      <c r="P192" s="30"/>
      <c r="Q192" s="30"/>
      <c r="R192" s="116"/>
      <c r="S192" s="142"/>
    </row>
    <row r="193" spans="1:19" ht="90" customHeight="1">
      <c r="A193" s="3">
        <v>1</v>
      </c>
      <c r="B193" s="10" t="s">
        <v>73</v>
      </c>
      <c r="C193" s="15" t="s">
        <v>288</v>
      </c>
      <c r="D193" s="3" t="s">
        <v>274</v>
      </c>
      <c r="E193" s="4" t="s">
        <v>245</v>
      </c>
      <c r="F193" s="5">
        <v>1100</v>
      </c>
      <c r="G193" s="20" t="s">
        <v>11</v>
      </c>
      <c r="H193" s="92"/>
      <c r="I193" s="1"/>
      <c r="J193" s="16"/>
      <c r="K193" s="2">
        <v>0.08</v>
      </c>
      <c r="L193" s="16">
        <f t="shared" ref="L193:L194" si="98">J193*(1+K193)</f>
        <v>0</v>
      </c>
      <c r="M193" s="77">
        <f t="shared" ref="M193:M194" si="99">F193*J193</f>
        <v>0</v>
      </c>
      <c r="N193" s="16">
        <f t="shared" ref="N193:N194" si="100">M193*(1+K193)</f>
        <v>0</v>
      </c>
      <c r="O193" s="14">
        <v>1099.01</v>
      </c>
      <c r="P193" s="31" t="s">
        <v>111</v>
      </c>
      <c r="Q193" s="32">
        <v>550</v>
      </c>
      <c r="R193" s="117">
        <f t="shared" ref="R193:R194" si="101">Q193*J193</f>
        <v>0</v>
      </c>
      <c r="S193" s="118">
        <f t="shared" ref="S193:S194" si="102">R193*(1+K193)</f>
        <v>0</v>
      </c>
    </row>
    <row r="194" spans="1:19" ht="81.75" customHeight="1">
      <c r="A194" s="3">
        <v>1</v>
      </c>
      <c r="B194" s="10" t="s">
        <v>73</v>
      </c>
      <c r="C194" s="15" t="s">
        <v>251</v>
      </c>
      <c r="D194" s="3" t="s">
        <v>274</v>
      </c>
      <c r="E194" s="4" t="s">
        <v>246</v>
      </c>
      <c r="F194" s="5">
        <v>50</v>
      </c>
      <c r="G194" s="20" t="s">
        <v>11</v>
      </c>
      <c r="H194" s="92"/>
      <c r="I194" s="1"/>
      <c r="J194" s="16"/>
      <c r="K194" s="2">
        <v>0.08</v>
      </c>
      <c r="L194" s="16">
        <f t="shared" si="98"/>
        <v>0</v>
      </c>
      <c r="M194" s="77">
        <f t="shared" si="99"/>
        <v>0</v>
      </c>
      <c r="N194" s="16">
        <f t="shared" si="100"/>
        <v>0</v>
      </c>
      <c r="O194" s="14">
        <v>1099.01</v>
      </c>
      <c r="P194" s="31" t="s">
        <v>111</v>
      </c>
      <c r="Q194" s="32">
        <v>25</v>
      </c>
      <c r="R194" s="117">
        <f t="shared" si="101"/>
        <v>0</v>
      </c>
      <c r="S194" s="118">
        <f t="shared" si="102"/>
        <v>0</v>
      </c>
    </row>
    <row r="195" spans="1:19" ht="13.5" thickBot="1">
      <c r="A195" s="33"/>
      <c r="B195" s="52" t="s">
        <v>231</v>
      </c>
      <c r="C195" s="35" t="s">
        <v>17</v>
      </c>
      <c r="D195" s="36"/>
      <c r="E195" s="36"/>
      <c r="F195" s="36"/>
      <c r="G195" s="36"/>
      <c r="H195" s="87"/>
      <c r="I195" s="37"/>
      <c r="J195" s="18"/>
      <c r="K195" s="36"/>
      <c r="L195" s="18"/>
      <c r="M195" s="114">
        <f>SUM(M193:M194)</f>
        <v>0</v>
      </c>
      <c r="N195" s="115">
        <f>SUM(N193:N194)</f>
        <v>0</v>
      </c>
      <c r="O195" s="17"/>
      <c r="P195" s="38"/>
      <c r="Q195" s="38"/>
      <c r="R195" s="120">
        <f>SUM(R193:R194)</f>
        <v>0</v>
      </c>
      <c r="S195" s="143">
        <f>SUM(S193:S194)</f>
        <v>0</v>
      </c>
    </row>
    <row r="196" spans="1:19" ht="13.5" thickBot="1">
      <c r="S196" s="148"/>
    </row>
    <row r="197" spans="1:19">
      <c r="A197" s="61" t="s">
        <v>232</v>
      </c>
      <c r="B197" s="26"/>
      <c r="C197" s="27" t="s">
        <v>45</v>
      </c>
      <c r="D197" s="27"/>
      <c r="E197" s="27"/>
      <c r="F197" s="27"/>
      <c r="G197" s="27"/>
      <c r="H197" s="28" t="s">
        <v>249</v>
      </c>
      <c r="I197" s="29"/>
      <c r="J197" s="69"/>
      <c r="K197" s="27"/>
      <c r="L197" s="69"/>
      <c r="M197" s="69"/>
      <c r="N197" s="69"/>
      <c r="O197" s="69"/>
      <c r="P197" s="30"/>
      <c r="Q197" s="30"/>
      <c r="R197" s="116"/>
      <c r="S197" s="142"/>
    </row>
    <row r="198" spans="1:19" ht="25.5">
      <c r="A198" s="58">
        <v>1</v>
      </c>
      <c r="B198" s="10" t="s">
        <v>45</v>
      </c>
      <c r="C198" s="15" t="s">
        <v>15</v>
      </c>
      <c r="D198" s="3" t="s">
        <v>282</v>
      </c>
      <c r="E198" s="4" t="s">
        <v>46</v>
      </c>
      <c r="F198" s="83">
        <v>7</v>
      </c>
      <c r="G198" s="20" t="s">
        <v>11</v>
      </c>
      <c r="H198" s="92"/>
      <c r="I198" s="93"/>
      <c r="J198" s="16"/>
      <c r="K198" s="2">
        <v>0.08</v>
      </c>
      <c r="L198" s="16">
        <f>J198*(1+K198)</f>
        <v>0</v>
      </c>
      <c r="M198" s="77">
        <f>F198*J198</f>
        <v>0</v>
      </c>
      <c r="N198" s="16">
        <f>M198*(1+K198)</f>
        <v>0</v>
      </c>
      <c r="O198" s="14">
        <v>3090.96</v>
      </c>
      <c r="P198" s="31" t="s">
        <v>180</v>
      </c>
      <c r="Q198" s="32">
        <v>3</v>
      </c>
      <c r="R198" s="117">
        <f>Q198*J198</f>
        <v>0</v>
      </c>
      <c r="S198" s="118">
        <f>R198*(1+K198)</f>
        <v>0</v>
      </c>
    </row>
    <row r="199" spans="1:19" ht="13.5" thickBot="1">
      <c r="A199" s="33"/>
      <c r="B199" s="52" t="s">
        <v>232</v>
      </c>
      <c r="C199" s="35" t="s">
        <v>17</v>
      </c>
      <c r="D199" s="36"/>
      <c r="E199" s="36"/>
      <c r="F199" s="36"/>
      <c r="G199" s="36"/>
      <c r="H199" s="87"/>
      <c r="I199" s="37"/>
      <c r="J199" s="18"/>
      <c r="K199" s="36"/>
      <c r="L199" s="18"/>
      <c r="M199" s="114">
        <f>SUM(M198:M198)</f>
        <v>0</v>
      </c>
      <c r="N199" s="115">
        <f>SUM(N198:N198)</f>
        <v>0</v>
      </c>
      <c r="O199" s="17"/>
      <c r="P199" s="38"/>
      <c r="Q199" s="38"/>
      <c r="R199" s="120">
        <f t="shared" ref="R199:S199" si="103">SUM(R198)</f>
        <v>0</v>
      </c>
      <c r="S199" s="143">
        <f t="shared" si="103"/>
        <v>0</v>
      </c>
    </row>
    <row r="200" spans="1:19" ht="13.5" thickBot="1">
      <c r="S200" s="148"/>
    </row>
    <row r="201" spans="1:19">
      <c r="A201" s="61" t="s">
        <v>233</v>
      </c>
      <c r="B201" s="26"/>
      <c r="C201" s="27" t="s">
        <v>42</v>
      </c>
      <c r="D201" s="27"/>
      <c r="E201" s="27"/>
      <c r="F201" s="27"/>
      <c r="G201" s="27"/>
      <c r="H201" s="28" t="s">
        <v>249</v>
      </c>
      <c r="I201" s="29"/>
      <c r="J201" s="69"/>
      <c r="K201" s="27"/>
      <c r="L201" s="69"/>
      <c r="M201" s="69"/>
      <c r="N201" s="69"/>
      <c r="O201" s="69"/>
      <c r="P201" s="30"/>
      <c r="Q201" s="30"/>
      <c r="R201" s="116"/>
      <c r="S201" s="142"/>
    </row>
    <row r="202" spans="1:19" ht="25.5">
      <c r="A202" s="20">
        <v>1</v>
      </c>
      <c r="B202" s="10" t="s">
        <v>42</v>
      </c>
      <c r="C202" s="15" t="s">
        <v>251</v>
      </c>
      <c r="D202" s="3" t="s">
        <v>295</v>
      </c>
      <c r="E202" s="4" t="s">
        <v>132</v>
      </c>
      <c r="F202" s="83">
        <v>6</v>
      </c>
      <c r="G202" s="20" t="s">
        <v>11</v>
      </c>
      <c r="H202" s="92"/>
      <c r="I202" s="93"/>
      <c r="J202" s="16"/>
      <c r="K202" s="2">
        <v>0.08</v>
      </c>
      <c r="L202" s="16">
        <f>J202*(1+K202)</f>
        <v>0</v>
      </c>
      <c r="M202" s="77">
        <f>F202*J202</f>
        <v>0</v>
      </c>
      <c r="N202" s="16">
        <f>M202*(1+K202)</f>
        <v>0</v>
      </c>
      <c r="O202" s="14">
        <v>9547.6299999999992</v>
      </c>
      <c r="P202" s="31" t="s">
        <v>43</v>
      </c>
      <c r="Q202" s="32">
        <v>3</v>
      </c>
      <c r="R202" s="117">
        <f>Q202*J202</f>
        <v>0</v>
      </c>
      <c r="S202" s="118">
        <f>R202*(1+K202)</f>
        <v>0</v>
      </c>
    </row>
    <row r="203" spans="1:19" ht="13.5" thickBot="1">
      <c r="A203" s="33"/>
      <c r="B203" s="52" t="s">
        <v>233</v>
      </c>
      <c r="C203" s="35" t="s">
        <v>17</v>
      </c>
      <c r="D203" s="36"/>
      <c r="E203" s="36"/>
      <c r="F203" s="36"/>
      <c r="G203" s="36"/>
      <c r="H203" s="87"/>
      <c r="I203" s="37"/>
      <c r="J203" s="18"/>
      <c r="K203" s="36"/>
      <c r="L203" s="18"/>
      <c r="M203" s="114">
        <f>SUM(M202)</f>
        <v>0</v>
      </c>
      <c r="N203" s="115">
        <f>SUM(N202)</f>
        <v>0</v>
      </c>
      <c r="O203" s="17"/>
      <c r="P203" s="38"/>
      <c r="Q203" s="38"/>
      <c r="R203" s="120">
        <f t="shared" ref="R203:S203" si="104">SUM(R202)</f>
        <v>0</v>
      </c>
      <c r="S203" s="143">
        <f t="shared" si="104"/>
        <v>0</v>
      </c>
    </row>
    <row r="204" spans="1:19" ht="13.5" thickBot="1">
      <c r="S204" s="148"/>
    </row>
    <row r="205" spans="1:19">
      <c r="A205" s="61" t="s">
        <v>234</v>
      </c>
      <c r="B205" s="26"/>
      <c r="C205" s="27" t="s">
        <v>41</v>
      </c>
      <c r="D205" s="27"/>
      <c r="E205" s="27"/>
      <c r="F205" s="27"/>
      <c r="G205" s="27"/>
      <c r="H205" s="28" t="s">
        <v>249</v>
      </c>
      <c r="I205" s="29"/>
      <c r="J205" s="69"/>
      <c r="K205" s="27"/>
      <c r="L205" s="69"/>
      <c r="M205" s="69"/>
      <c r="N205" s="69"/>
      <c r="O205" s="69"/>
      <c r="P205" s="30"/>
      <c r="Q205" s="30"/>
      <c r="R205" s="116"/>
      <c r="S205" s="142"/>
    </row>
    <row r="206" spans="1:19" ht="25.5">
      <c r="A206" s="3">
        <v>1</v>
      </c>
      <c r="B206" s="10" t="s">
        <v>41</v>
      </c>
      <c r="C206" s="15" t="s">
        <v>251</v>
      </c>
      <c r="D206" s="3" t="s">
        <v>296</v>
      </c>
      <c r="E206" s="4" t="s">
        <v>150</v>
      </c>
      <c r="F206" s="83">
        <v>3</v>
      </c>
      <c r="G206" s="20" t="s">
        <v>11</v>
      </c>
      <c r="H206" s="92"/>
      <c r="I206" s="93"/>
      <c r="J206" s="16"/>
      <c r="K206" s="59">
        <v>0.08</v>
      </c>
      <c r="L206" s="16">
        <f>J206*(1+K206)</f>
        <v>0</v>
      </c>
      <c r="M206" s="77">
        <f>F206*J206</f>
        <v>0</v>
      </c>
      <c r="N206" s="16">
        <f>M206*(1+K206)</f>
        <v>0</v>
      </c>
      <c r="O206" s="14">
        <v>13166.34</v>
      </c>
      <c r="P206" s="31" t="s">
        <v>151</v>
      </c>
      <c r="Q206" s="32">
        <v>1</v>
      </c>
      <c r="R206" s="117">
        <f>Q206*J206</f>
        <v>0</v>
      </c>
      <c r="S206" s="118">
        <f>R206*(1+K206)</f>
        <v>0</v>
      </c>
    </row>
    <row r="207" spans="1:19" ht="13.5" thickBot="1">
      <c r="A207" s="33"/>
      <c r="B207" s="52" t="s">
        <v>234</v>
      </c>
      <c r="C207" s="35" t="s">
        <v>17</v>
      </c>
      <c r="D207" s="36"/>
      <c r="E207" s="36"/>
      <c r="F207" s="36"/>
      <c r="G207" s="36"/>
      <c r="H207" s="87"/>
      <c r="I207" s="37"/>
      <c r="J207" s="18"/>
      <c r="K207" s="36"/>
      <c r="L207" s="18"/>
      <c r="M207" s="114">
        <f>SUM(M206:M206)</f>
        <v>0</v>
      </c>
      <c r="N207" s="115">
        <f>SUM(N206:N206)</f>
        <v>0</v>
      </c>
      <c r="O207" s="85"/>
      <c r="P207" s="38"/>
      <c r="Q207" s="38"/>
      <c r="R207" s="120">
        <f>SUM(R206:R206)</f>
        <v>0</v>
      </c>
      <c r="S207" s="143">
        <f>SUM(S206:S206)</f>
        <v>0</v>
      </c>
    </row>
    <row r="208" spans="1:19" ht="13.5" thickBot="1">
      <c r="S208" s="148"/>
    </row>
    <row r="209" spans="1:19">
      <c r="A209" s="61" t="s">
        <v>235</v>
      </c>
      <c r="B209" s="26"/>
      <c r="C209" s="27" t="s">
        <v>27</v>
      </c>
      <c r="D209" s="27"/>
      <c r="E209" s="27"/>
      <c r="F209" s="27"/>
      <c r="G209" s="27"/>
      <c r="H209" s="28" t="s">
        <v>249</v>
      </c>
      <c r="I209" s="29"/>
      <c r="J209" s="69"/>
      <c r="K209" s="27"/>
      <c r="L209" s="69"/>
      <c r="M209" s="69"/>
      <c r="N209" s="69"/>
      <c r="O209" s="69"/>
      <c r="P209" s="30"/>
      <c r="Q209" s="30"/>
      <c r="R209" s="116"/>
      <c r="S209" s="142"/>
    </row>
    <row r="210" spans="1:19" ht="25.5">
      <c r="A210" s="3">
        <v>1</v>
      </c>
      <c r="B210" s="10" t="s">
        <v>27</v>
      </c>
      <c r="C210" s="15" t="s">
        <v>251</v>
      </c>
      <c r="D210" s="3" t="s">
        <v>297</v>
      </c>
      <c r="E210" s="4" t="s">
        <v>122</v>
      </c>
      <c r="F210" s="5">
        <v>100</v>
      </c>
      <c r="G210" s="20" t="s">
        <v>11</v>
      </c>
      <c r="H210" s="92"/>
      <c r="I210" s="1"/>
      <c r="J210" s="16"/>
      <c r="K210" s="2">
        <v>0.08</v>
      </c>
      <c r="L210" s="16">
        <f t="shared" ref="L210:L211" si="105">J210*(1+K210)</f>
        <v>0</v>
      </c>
      <c r="M210" s="77">
        <f t="shared" ref="M210:M211" si="106">F210*J210</f>
        <v>0</v>
      </c>
      <c r="N210" s="16">
        <f t="shared" ref="N210:N211" si="107">M210*(1+K210)</f>
        <v>0</v>
      </c>
      <c r="O210" s="14">
        <v>9851.77</v>
      </c>
      <c r="P210" s="31" t="s">
        <v>242</v>
      </c>
      <c r="Q210" s="32">
        <v>50</v>
      </c>
      <c r="R210" s="117">
        <f t="shared" ref="R210:R211" si="108">Q210*J210</f>
        <v>0</v>
      </c>
      <c r="S210" s="118">
        <f t="shared" ref="S210:S211" si="109">R210*(1+K210)</f>
        <v>0</v>
      </c>
    </row>
    <row r="211" spans="1:19" ht="25.5">
      <c r="A211" s="3">
        <v>2</v>
      </c>
      <c r="B211" s="10" t="s">
        <v>27</v>
      </c>
      <c r="C211" s="15" t="s">
        <v>251</v>
      </c>
      <c r="D211" s="3" t="s">
        <v>297</v>
      </c>
      <c r="E211" s="4" t="s">
        <v>124</v>
      </c>
      <c r="F211" s="5">
        <v>30</v>
      </c>
      <c r="G211" s="20" t="s">
        <v>11</v>
      </c>
      <c r="H211" s="92"/>
      <c r="I211" s="1"/>
      <c r="J211" s="16"/>
      <c r="K211" s="2">
        <v>0.08</v>
      </c>
      <c r="L211" s="16">
        <f t="shared" si="105"/>
        <v>0</v>
      </c>
      <c r="M211" s="77">
        <f t="shared" si="106"/>
        <v>0</v>
      </c>
      <c r="N211" s="16">
        <f t="shared" si="107"/>
        <v>0</v>
      </c>
      <c r="O211" s="14">
        <v>9851.77</v>
      </c>
      <c r="P211" s="31" t="s">
        <v>242</v>
      </c>
      <c r="Q211" s="32">
        <v>15</v>
      </c>
      <c r="R211" s="117">
        <f t="shared" si="108"/>
        <v>0</v>
      </c>
      <c r="S211" s="118">
        <f t="shared" si="109"/>
        <v>0</v>
      </c>
    </row>
    <row r="212" spans="1:19" ht="13.5" thickBot="1">
      <c r="A212" s="33"/>
      <c r="B212" s="52" t="s">
        <v>235</v>
      </c>
      <c r="C212" s="35" t="s">
        <v>17</v>
      </c>
      <c r="D212" s="36"/>
      <c r="E212" s="36"/>
      <c r="F212" s="36"/>
      <c r="G212" s="36"/>
      <c r="H212" s="87"/>
      <c r="I212" s="37"/>
      <c r="J212" s="18"/>
      <c r="K212" s="36"/>
      <c r="L212" s="18"/>
      <c r="M212" s="114">
        <f>SUM(M210:M211)</f>
        <v>0</v>
      </c>
      <c r="N212" s="115">
        <f>SUM(N210:N211)</f>
        <v>0</v>
      </c>
      <c r="O212" s="85"/>
      <c r="P212" s="38"/>
      <c r="Q212" s="38"/>
      <c r="R212" s="120">
        <f>SUM(R210:R211)</f>
        <v>0</v>
      </c>
      <c r="S212" s="143">
        <f>SUM(S210:S211)</f>
        <v>0</v>
      </c>
    </row>
    <row r="213" spans="1:19" ht="13.5" thickBot="1">
      <c r="S213" s="148"/>
    </row>
    <row r="214" spans="1:19">
      <c r="A214" s="61" t="s">
        <v>237</v>
      </c>
      <c r="B214" s="26"/>
      <c r="C214" s="27" t="s">
        <v>28</v>
      </c>
      <c r="D214" s="27"/>
      <c r="E214" s="27"/>
      <c r="F214" s="27"/>
      <c r="G214" s="27"/>
      <c r="H214" s="28" t="s">
        <v>249</v>
      </c>
      <c r="I214" s="29"/>
      <c r="J214" s="69"/>
      <c r="K214" s="27"/>
      <c r="L214" s="69"/>
      <c r="M214" s="69"/>
      <c r="N214" s="69"/>
      <c r="O214" s="69"/>
      <c r="P214" s="30"/>
      <c r="Q214" s="30"/>
      <c r="R214" s="116"/>
      <c r="S214" s="142"/>
    </row>
    <row r="215" spans="1:19" ht="25.5">
      <c r="A215" s="3">
        <v>1</v>
      </c>
      <c r="B215" s="10" t="s">
        <v>28</v>
      </c>
      <c r="C215" s="15" t="s">
        <v>298</v>
      </c>
      <c r="D215" s="3" t="s">
        <v>48</v>
      </c>
      <c r="E215" s="4" t="s">
        <v>66</v>
      </c>
      <c r="F215" s="5">
        <v>10</v>
      </c>
      <c r="G215" s="20" t="s">
        <v>11</v>
      </c>
      <c r="H215" s="92"/>
      <c r="I215" s="100"/>
      <c r="J215" s="16"/>
      <c r="K215" s="59">
        <v>0.08</v>
      </c>
      <c r="L215" s="16">
        <f t="shared" ref="L215:L216" si="110">J215*(1+K215)</f>
        <v>0</v>
      </c>
      <c r="M215" s="77">
        <f t="shared" ref="M215:M216" si="111">F215*J215</f>
        <v>0</v>
      </c>
      <c r="N215" s="16">
        <f t="shared" ref="N215:N216" si="112">M215*(1+K215)</f>
        <v>0</v>
      </c>
      <c r="O215" s="14">
        <v>5552.28</v>
      </c>
      <c r="P215" s="31" t="s">
        <v>142</v>
      </c>
      <c r="Q215" s="32">
        <v>5</v>
      </c>
      <c r="R215" s="117">
        <f t="shared" ref="R215:R216" si="113">Q215*J215</f>
        <v>0</v>
      </c>
      <c r="S215" s="118">
        <f t="shared" ref="S215:S216" si="114">R215*(1+K215)</f>
        <v>0</v>
      </c>
    </row>
    <row r="216" spans="1:19" ht="25.5">
      <c r="A216" s="3">
        <v>2</v>
      </c>
      <c r="B216" s="10" t="s">
        <v>28</v>
      </c>
      <c r="C216" s="15" t="s">
        <v>298</v>
      </c>
      <c r="D216" s="3" t="s">
        <v>50</v>
      </c>
      <c r="E216" s="4" t="s">
        <v>66</v>
      </c>
      <c r="F216" s="5">
        <v>130</v>
      </c>
      <c r="G216" s="20" t="s">
        <v>11</v>
      </c>
      <c r="H216" s="92"/>
      <c r="I216" s="100"/>
      <c r="J216" s="16"/>
      <c r="K216" s="59">
        <v>0.08</v>
      </c>
      <c r="L216" s="16">
        <f t="shared" si="110"/>
        <v>0</v>
      </c>
      <c r="M216" s="77">
        <f t="shared" si="111"/>
        <v>0</v>
      </c>
      <c r="N216" s="16">
        <f t="shared" si="112"/>
        <v>0</v>
      </c>
      <c r="O216" s="14">
        <v>8328.42</v>
      </c>
      <c r="P216" s="31" t="s">
        <v>142</v>
      </c>
      <c r="Q216" s="32">
        <v>65</v>
      </c>
      <c r="R216" s="117">
        <f t="shared" si="113"/>
        <v>0</v>
      </c>
      <c r="S216" s="118">
        <f t="shared" si="114"/>
        <v>0</v>
      </c>
    </row>
    <row r="217" spans="1:19" ht="13.5" thickBot="1">
      <c r="A217" s="33"/>
      <c r="B217" s="52" t="s">
        <v>237</v>
      </c>
      <c r="C217" s="35" t="s">
        <v>17</v>
      </c>
      <c r="D217" s="36"/>
      <c r="E217" s="36"/>
      <c r="F217" s="36"/>
      <c r="G217" s="36"/>
      <c r="H217" s="87"/>
      <c r="I217" s="37"/>
      <c r="J217" s="18"/>
      <c r="K217" s="36"/>
      <c r="L217" s="18"/>
      <c r="M217" s="114">
        <f>SUM(M215:M216)</f>
        <v>0</v>
      </c>
      <c r="N217" s="115">
        <f>SUM(N215:N216)</f>
        <v>0</v>
      </c>
      <c r="O217" s="85"/>
      <c r="P217" s="38"/>
      <c r="Q217" s="38"/>
      <c r="R217" s="120">
        <f>SUM(R215:R216)</f>
        <v>0</v>
      </c>
      <c r="S217" s="143">
        <f>SUM(S215:S216)</f>
        <v>0</v>
      </c>
    </row>
    <row r="218" spans="1:19" ht="13.5" thickBot="1">
      <c r="S218" s="148"/>
    </row>
    <row r="219" spans="1:19">
      <c r="A219" s="61" t="s">
        <v>238</v>
      </c>
      <c r="B219" s="26"/>
      <c r="C219" s="27" t="s">
        <v>52</v>
      </c>
      <c r="D219" s="27"/>
      <c r="E219" s="27"/>
      <c r="F219" s="27"/>
      <c r="G219" s="27"/>
      <c r="H219" s="28" t="s">
        <v>249</v>
      </c>
      <c r="I219" s="29"/>
      <c r="J219" s="69"/>
      <c r="K219" s="27"/>
      <c r="L219" s="69"/>
      <c r="M219" s="69"/>
      <c r="N219" s="69"/>
      <c r="O219" s="69"/>
      <c r="P219" s="30"/>
      <c r="Q219" s="30"/>
      <c r="R219" s="116"/>
      <c r="S219" s="142"/>
    </row>
    <row r="220" spans="1:19" ht="38.25">
      <c r="A220" s="3">
        <v>1</v>
      </c>
      <c r="B220" s="10" t="s">
        <v>52</v>
      </c>
      <c r="C220" s="15" t="s">
        <v>251</v>
      </c>
      <c r="D220" s="3" t="s">
        <v>299</v>
      </c>
      <c r="E220" s="4" t="s">
        <v>247</v>
      </c>
      <c r="F220" s="5">
        <v>12</v>
      </c>
      <c r="G220" s="20" t="s">
        <v>11</v>
      </c>
      <c r="H220" s="92"/>
      <c r="I220" s="93"/>
      <c r="J220" s="16"/>
      <c r="K220" s="59">
        <v>0.08</v>
      </c>
      <c r="L220" s="16">
        <f t="shared" ref="L220:L221" si="115">J220*(1+K220)</f>
        <v>0</v>
      </c>
      <c r="M220" s="77">
        <f t="shared" ref="M220:M221" si="116">F220*J220</f>
        <v>0</v>
      </c>
      <c r="N220" s="16">
        <f t="shared" ref="N220:N221" si="117">M220*(1+K220)</f>
        <v>0</v>
      </c>
      <c r="O220" s="14">
        <v>648.08000000000004</v>
      </c>
      <c r="P220" s="31" t="s">
        <v>123</v>
      </c>
      <c r="Q220" s="32">
        <v>6</v>
      </c>
      <c r="R220" s="117">
        <f t="shared" ref="R220:R221" si="118">Q220*J220</f>
        <v>0</v>
      </c>
      <c r="S220" s="118">
        <f t="shared" ref="S220:S221" si="119">R220*(1+K220)</f>
        <v>0</v>
      </c>
    </row>
    <row r="221" spans="1:19" ht="38.25">
      <c r="A221" s="3">
        <v>2</v>
      </c>
      <c r="B221" s="10" t="s">
        <v>52</v>
      </c>
      <c r="C221" s="15" t="s">
        <v>251</v>
      </c>
      <c r="D221" s="3" t="s">
        <v>50</v>
      </c>
      <c r="E221" s="4" t="s">
        <v>247</v>
      </c>
      <c r="F221" s="5">
        <v>24</v>
      </c>
      <c r="G221" s="20" t="s">
        <v>11</v>
      </c>
      <c r="H221" s="92"/>
      <c r="I221" s="93"/>
      <c r="J221" s="16"/>
      <c r="K221" s="59">
        <v>0.08</v>
      </c>
      <c r="L221" s="16">
        <f t="shared" si="115"/>
        <v>0</v>
      </c>
      <c r="M221" s="77">
        <f t="shared" si="116"/>
        <v>0</v>
      </c>
      <c r="N221" s="16">
        <f t="shared" si="117"/>
        <v>0</v>
      </c>
      <c r="O221" s="14">
        <v>1296.1400000000001</v>
      </c>
      <c r="P221" s="31" t="s">
        <v>146</v>
      </c>
      <c r="Q221" s="32">
        <v>12</v>
      </c>
      <c r="R221" s="117">
        <f t="shared" si="118"/>
        <v>0</v>
      </c>
      <c r="S221" s="118">
        <f t="shared" si="119"/>
        <v>0</v>
      </c>
    </row>
    <row r="222" spans="1:19" ht="13.5" thickBot="1">
      <c r="A222" s="33"/>
      <c r="B222" s="52" t="s">
        <v>238</v>
      </c>
      <c r="C222" s="35" t="s">
        <v>17</v>
      </c>
      <c r="D222" s="36"/>
      <c r="E222" s="36"/>
      <c r="F222" s="36"/>
      <c r="G222" s="36"/>
      <c r="H222" s="87"/>
      <c r="I222" s="37"/>
      <c r="J222" s="18"/>
      <c r="K222" s="36"/>
      <c r="L222" s="18"/>
      <c r="M222" s="114">
        <f>SUM(M220:M221)</f>
        <v>0</v>
      </c>
      <c r="N222" s="115">
        <f>SUM(N220:N221)</f>
        <v>0</v>
      </c>
      <c r="O222" s="85"/>
      <c r="P222" s="38"/>
      <c r="Q222" s="38"/>
      <c r="R222" s="120">
        <f>SUM(R220:R221)</f>
        <v>0</v>
      </c>
      <c r="S222" s="143">
        <f>SUM(S220:S221)</f>
        <v>0</v>
      </c>
    </row>
    <row r="223" spans="1:19" ht="13.5" thickBot="1">
      <c r="A223" s="50"/>
      <c r="B223" s="133"/>
      <c r="C223" s="134"/>
      <c r="D223" s="135"/>
      <c r="E223" s="135"/>
      <c r="F223" s="135"/>
      <c r="G223" s="135"/>
      <c r="H223" s="136"/>
      <c r="I223" s="137"/>
      <c r="J223" s="75"/>
      <c r="K223" s="135"/>
      <c r="L223" s="75"/>
      <c r="M223" s="138"/>
      <c r="N223" s="139"/>
      <c r="O223" s="76"/>
      <c r="P223" s="140"/>
      <c r="Q223" s="140"/>
      <c r="R223" s="141"/>
      <c r="S223" s="151"/>
    </row>
    <row r="224" spans="1:19">
      <c r="A224" s="61" t="s">
        <v>239</v>
      </c>
      <c r="B224" s="26"/>
      <c r="C224" s="27" t="s">
        <v>85</v>
      </c>
      <c r="D224" s="27"/>
      <c r="E224" s="27"/>
      <c r="F224" s="27"/>
      <c r="G224" s="27"/>
      <c r="H224" s="28" t="s">
        <v>249</v>
      </c>
      <c r="I224" s="29"/>
      <c r="J224" s="69"/>
      <c r="K224" s="27"/>
      <c r="L224" s="69"/>
      <c r="M224" s="69"/>
      <c r="N224" s="69"/>
      <c r="O224" s="69"/>
      <c r="P224" s="30"/>
      <c r="Q224" s="30"/>
      <c r="R224" s="116"/>
      <c r="S224" s="142"/>
    </row>
    <row r="225" spans="1:19" ht="51">
      <c r="A225" s="3">
        <v>1</v>
      </c>
      <c r="B225" s="10" t="s">
        <v>85</v>
      </c>
      <c r="C225" s="15" t="s">
        <v>255</v>
      </c>
      <c r="D225" s="3" t="s">
        <v>285</v>
      </c>
      <c r="E225" s="4" t="s">
        <v>159</v>
      </c>
      <c r="F225" s="5">
        <v>120</v>
      </c>
      <c r="G225" s="20" t="s">
        <v>11</v>
      </c>
      <c r="H225" s="92"/>
      <c r="I225" s="1"/>
      <c r="J225" s="16"/>
      <c r="K225" s="2">
        <v>0.08</v>
      </c>
      <c r="L225" s="16">
        <f t="shared" ref="L225:L226" si="120">J225*(1+K225)</f>
        <v>0</v>
      </c>
      <c r="M225" s="77">
        <f t="shared" ref="M225:M226" si="121">F225*J225</f>
        <v>0</v>
      </c>
      <c r="N225" s="16">
        <f t="shared" ref="N225:N226" si="122">M225*(1+K225)</f>
        <v>0</v>
      </c>
      <c r="O225" s="14">
        <v>1259.28</v>
      </c>
      <c r="P225" s="31" t="s">
        <v>160</v>
      </c>
      <c r="Q225" s="32">
        <v>60</v>
      </c>
      <c r="R225" s="117">
        <f t="shared" ref="R225:R226" si="123">Q225*J225</f>
        <v>0</v>
      </c>
      <c r="S225" s="118">
        <f t="shared" ref="S225:S226" si="124">R225*(1+K225)</f>
        <v>0</v>
      </c>
    </row>
    <row r="226" spans="1:19" ht="51">
      <c r="A226" s="3">
        <v>2</v>
      </c>
      <c r="B226" s="10" t="s">
        <v>85</v>
      </c>
      <c r="C226" s="15" t="s">
        <v>255</v>
      </c>
      <c r="D226" s="3" t="s">
        <v>285</v>
      </c>
      <c r="E226" s="4" t="s">
        <v>86</v>
      </c>
      <c r="F226" s="5">
        <v>40</v>
      </c>
      <c r="G226" s="20" t="s">
        <v>11</v>
      </c>
      <c r="H226" s="92"/>
      <c r="I226" s="1"/>
      <c r="J226" s="16"/>
      <c r="K226" s="2">
        <v>0.08</v>
      </c>
      <c r="L226" s="16">
        <f t="shared" si="120"/>
        <v>0</v>
      </c>
      <c r="M226" s="77">
        <f t="shared" si="121"/>
        <v>0</v>
      </c>
      <c r="N226" s="16">
        <f t="shared" si="122"/>
        <v>0</v>
      </c>
      <c r="O226" s="14">
        <v>314.82</v>
      </c>
      <c r="P226" s="31" t="s">
        <v>125</v>
      </c>
      <c r="Q226" s="32">
        <v>20</v>
      </c>
      <c r="R226" s="117">
        <f t="shared" si="123"/>
        <v>0</v>
      </c>
      <c r="S226" s="118">
        <f t="shared" si="124"/>
        <v>0</v>
      </c>
    </row>
    <row r="227" spans="1:19" ht="13.5" thickBot="1">
      <c r="A227" s="33"/>
      <c r="B227" s="52" t="s">
        <v>239</v>
      </c>
      <c r="C227" s="35" t="s">
        <v>17</v>
      </c>
      <c r="D227" s="36"/>
      <c r="E227" s="36"/>
      <c r="F227" s="36"/>
      <c r="G227" s="36"/>
      <c r="H227" s="87"/>
      <c r="I227" s="37"/>
      <c r="J227" s="18"/>
      <c r="K227" s="36"/>
      <c r="L227" s="18"/>
      <c r="M227" s="114">
        <f>SUM(M225:M226)</f>
        <v>0</v>
      </c>
      <c r="N227" s="115">
        <f>SUM(N225:N226)</f>
        <v>0</v>
      </c>
      <c r="O227" s="85"/>
      <c r="P227" s="38"/>
      <c r="Q227" s="38"/>
      <c r="R227" s="120">
        <f>SUM(R225:R226)</f>
        <v>0</v>
      </c>
      <c r="S227" s="143">
        <f>SUM(S225:S226)</f>
        <v>0</v>
      </c>
    </row>
    <row r="228" spans="1:19" ht="13.5" thickBot="1">
      <c r="S228" s="148"/>
    </row>
    <row r="229" spans="1:19">
      <c r="A229" s="61" t="s">
        <v>250</v>
      </c>
      <c r="B229" s="26"/>
      <c r="C229" s="27" t="s">
        <v>89</v>
      </c>
      <c r="D229" s="27"/>
      <c r="E229" s="27"/>
      <c r="F229" s="27"/>
      <c r="G229" s="27"/>
      <c r="H229" s="28"/>
      <c r="I229" s="29"/>
      <c r="J229" s="69"/>
      <c r="K229" s="27"/>
      <c r="L229" s="69"/>
      <c r="M229" s="69"/>
      <c r="N229" s="69"/>
      <c r="O229" s="69"/>
      <c r="P229" s="30"/>
      <c r="Q229" s="30"/>
      <c r="R229" s="116"/>
      <c r="S229" s="142"/>
    </row>
    <row r="230" spans="1:19" ht="25.5">
      <c r="A230" s="3">
        <v>1</v>
      </c>
      <c r="B230" s="10" t="s">
        <v>89</v>
      </c>
      <c r="C230" s="15" t="s">
        <v>251</v>
      </c>
      <c r="D230" s="3" t="s">
        <v>300</v>
      </c>
      <c r="E230" s="4" t="s">
        <v>148</v>
      </c>
      <c r="F230" s="5">
        <v>20</v>
      </c>
      <c r="G230" s="20" t="s">
        <v>11</v>
      </c>
      <c r="H230" s="92"/>
      <c r="I230" s="1"/>
      <c r="J230" s="16"/>
      <c r="K230" s="2">
        <v>0.08</v>
      </c>
      <c r="L230" s="16">
        <f t="shared" ref="L230:L232" si="125">J230*(1+K230)</f>
        <v>0</v>
      </c>
      <c r="M230" s="77">
        <f t="shared" ref="M230:M232" si="126">F230*J230</f>
        <v>0</v>
      </c>
      <c r="N230" s="16">
        <f t="shared" ref="N230:N232" si="127">M230*(1+K230)</f>
        <v>0</v>
      </c>
      <c r="O230" s="14">
        <v>553.83000000000004</v>
      </c>
      <c r="P230" s="31" t="s">
        <v>162</v>
      </c>
      <c r="Q230" s="32">
        <v>10</v>
      </c>
      <c r="R230" s="117">
        <f t="shared" ref="R230:R232" si="128">Q230*J230</f>
        <v>0</v>
      </c>
      <c r="S230" s="118">
        <f t="shared" ref="S230:S232" si="129">R230*(1+K230)</f>
        <v>0</v>
      </c>
    </row>
    <row r="231" spans="1:19" ht="25.5">
      <c r="A231" s="3">
        <v>1</v>
      </c>
      <c r="B231" s="10" t="s">
        <v>89</v>
      </c>
      <c r="C231" s="15" t="s">
        <v>251</v>
      </c>
      <c r="D231" s="3" t="s">
        <v>301</v>
      </c>
      <c r="E231" s="4" t="s">
        <v>148</v>
      </c>
      <c r="F231" s="5">
        <v>20</v>
      </c>
      <c r="G231" s="20" t="s">
        <v>11</v>
      </c>
      <c r="H231" s="92"/>
      <c r="I231" s="1"/>
      <c r="J231" s="16"/>
      <c r="K231" s="2">
        <v>0.08</v>
      </c>
      <c r="L231" s="16">
        <f t="shared" si="125"/>
        <v>0</v>
      </c>
      <c r="M231" s="77">
        <f t="shared" si="126"/>
        <v>0</v>
      </c>
      <c r="N231" s="16">
        <f t="shared" si="127"/>
        <v>0</v>
      </c>
      <c r="O231" s="14">
        <v>738.44</v>
      </c>
      <c r="P231" s="31" t="s">
        <v>162</v>
      </c>
      <c r="Q231" s="32">
        <v>10</v>
      </c>
      <c r="R231" s="117">
        <f t="shared" si="128"/>
        <v>0</v>
      </c>
      <c r="S231" s="118">
        <f t="shared" si="129"/>
        <v>0</v>
      </c>
    </row>
    <row r="232" spans="1:19" ht="25.5">
      <c r="A232" s="3">
        <v>1</v>
      </c>
      <c r="B232" s="10" t="s">
        <v>89</v>
      </c>
      <c r="C232" s="15" t="s">
        <v>251</v>
      </c>
      <c r="D232" s="3" t="s">
        <v>302</v>
      </c>
      <c r="E232" s="4" t="s">
        <v>148</v>
      </c>
      <c r="F232" s="5">
        <v>100</v>
      </c>
      <c r="G232" s="20" t="s">
        <v>11</v>
      </c>
      <c r="H232" s="92"/>
      <c r="I232" s="1"/>
      <c r="J232" s="16"/>
      <c r="K232" s="2">
        <v>0.08</v>
      </c>
      <c r="L232" s="16">
        <f t="shared" si="125"/>
        <v>0</v>
      </c>
      <c r="M232" s="77">
        <f t="shared" si="126"/>
        <v>0</v>
      </c>
      <c r="N232" s="16">
        <f t="shared" si="127"/>
        <v>0</v>
      </c>
      <c r="O232" s="14">
        <v>369.22</v>
      </c>
      <c r="P232" s="31" t="s">
        <v>162</v>
      </c>
      <c r="Q232" s="32">
        <v>50</v>
      </c>
      <c r="R232" s="117">
        <f t="shared" si="128"/>
        <v>0</v>
      </c>
      <c r="S232" s="118">
        <f t="shared" si="129"/>
        <v>0</v>
      </c>
    </row>
    <row r="233" spans="1:19" ht="13.5" thickBot="1">
      <c r="A233" s="33"/>
      <c r="B233" s="52" t="s">
        <v>250</v>
      </c>
      <c r="C233" s="35" t="s">
        <v>17</v>
      </c>
      <c r="D233" s="36"/>
      <c r="E233" s="36"/>
      <c r="F233" s="36"/>
      <c r="G233" s="36"/>
      <c r="H233" s="87"/>
      <c r="I233" s="37"/>
      <c r="J233" s="18"/>
      <c r="K233" s="36"/>
      <c r="L233" s="18"/>
      <c r="M233" s="114">
        <f>SUM(M230:M232)</f>
        <v>0</v>
      </c>
      <c r="N233" s="115">
        <f>SUM(N230:N232)</f>
        <v>0</v>
      </c>
      <c r="O233" s="85"/>
      <c r="P233" s="38"/>
      <c r="Q233" s="38"/>
      <c r="R233" s="120">
        <f>SUM(R230:R232)</f>
        <v>0</v>
      </c>
      <c r="S233" s="143">
        <f>SUM(S230:S232)</f>
        <v>0</v>
      </c>
    </row>
  </sheetData>
  <phoneticPr fontId="19" type="noConversion"/>
  <conditionalFormatting sqref="I164:I1048576 I4:I162">
    <cfRule type="duplicateValues" dxfId="0" priority="580"/>
  </conditionalFormatting>
  <printOptions horizontalCentered="1"/>
  <pageMargins left="0.35433070866141736" right="7.874015748031496E-2" top="0.51181102362204722" bottom="0.39370078740157483" header="0.11811023622047245" footer="0.11811023622047245"/>
  <pageSetup paperSize="9" scale="49" firstPageNumber="0" fitToHeight="0" orientation="landscape" blackAndWhite="1" r:id="rId1"/>
  <headerFooter alignWithMargins="0">
    <oddHeader>&amp;C&amp;12SZPITALNE PROGRAMY LEKOWE</oddHeader>
  </headerFooter>
  <rowBreaks count="2" manualBreakCount="2">
    <brk id="82" max="19" man="1"/>
    <brk id="133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Formularz</vt:lpstr>
      <vt:lpstr>Formularz!Obszar_wydruku</vt:lpstr>
    </vt:vector>
  </TitlesOfParts>
  <Company>10 Wojskowy Szpital Kliniczny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2025-09-30T10:56:11Z</cp:lastPrinted>
  <dcterms:created xsi:type="dcterms:W3CDTF">2020-08-21T12:40:28Z</dcterms:created>
  <dcterms:modified xsi:type="dcterms:W3CDTF">2025-10-27T10:07:33Z</dcterms:modified>
</cp:coreProperties>
</file>