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35C28DF-3E61-4059-8160-652F71278993}" xr6:coauthVersionLast="47" xr6:coauthVersionMax="47" xr10:uidLastSave="{00000000-0000-0000-0000-000000000000}"/>
  <bookViews>
    <workbookView xWindow="-120" yWindow="-120" windowWidth="29040" windowHeight="15720" tabRatio="307" xr2:uid="{00000000-000D-0000-FFFF-FFFF00000000}"/>
  </bookViews>
  <sheets>
    <sheet name="KARDIOCHIRURGIA (3)" sheetId="3" r:id="rId1"/>
  </sheets>
  <definedNames>
    <definedName name="Print_Area" localSheetId="0">'KARDIOCHIRURGIA (3)'!$A$9:$G$115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3" l="1"/>
  <c r="G12" i="3" s="1"/>
  <c r="E13" i="3"/>
  <c r="G13" i="3" s="1"/>
  <c r="E14" i="3"/>
  <c r="G14" i="3" s="1"/>
  <c r="E15" i="3"/>
  <c r="G15" i="3" s="1"/>
  <c r="E16" i="3"/>
  <c r="G16" i="3" s="1"/>
  <c r="E17" i="3"/>
  <c r="G17" i="3" s="1"/>
  <c r="E18" i="3"/>
  <c r="G18" i="3" s="1"/>
  <c r="E19" i="3"/>
  <c r="G19" i="3" s="1"/>
  <c r="E20" i="3"/>
  <c r="G20" i="3" s="1"/>
  <c r="E21" i="3"/>
  <c r="G21" i="3" s="1"/>
  <c r="E22" i="3"/>
  <c r="G22" i="3" s="1"/>
  <c r="E23" i="3"/>
  <c r="G23" i="3" s="1"/>
  <c r="E24" i="3"/>
  <c r="G24" i="3" s="1"/>
  <c r="E25" i="3"/>
  <c r="G25" i="3" s="1"/>
  <c r="E26" i="3"/>
  <c r="G26" i="3" s="1"/>
  <c r="E27" i="3"/>
  <c r="G27" i="3" s="1"/>
  <c r="E28" i="3"/>
  <c r="G28" i="3" s="1"/>
  <c r="E29" i="3"/>
  <c r="G29" i="3" s="1"/>
  <c r="E30" i="3"/>
  <c r="G30" i="3" s="1"/>
  <c r="E31" i="3"/>
  <c r="G31" i="3" s="1"/>
  <c r="E32" i="3"/>
  <c r="G32" i="3" s="1"/>
  <c r="E33" i="3"/>
  <c r="G33" i="3" s="1"/>
  <c r="E34" i="3"/>
  <c r="G34" i="3" s="1"/>
  <c r="E35" i="3"/>
  <c r="G35" i="3" s="1"/>
  <c r="E36" i="3"/>
  <c r="G36" i="3" s="1"/>
  <c r="E37" i="3"/>
  <c r="G37" i="3" s="1"/>
  <c r="E38" i="3"/>
  <c r="G38" i="3" s="1"/>
  <c r="E39" i="3"/>
  <c r="G39" i="3" s="1"/>
  <c r="E40" i="3"/>
  <c r="G40" i="3" s="1"/>
  <c r="E41" i="3"/>
  <c r="G41" i="3" s="1"/>
  <c r="E42" i="3"/>
  <c r="G42" i="3" s="1"/>
  <c r="E43" i="3"/>
  <c r="G43" i="3" s="1"/>
  <c r="E44" i="3"/>
  <c r="G44" i="3" s="1"/>
  <c r="E45" i="3"/>
  <c r="G45" i="3" s="1"/>
  <c r="E46" i="3"/>
  <c r="G46" i="3" s="1"/>
  <c r="E47" i="3"/>
  <c r="G47" i="3" s="1"/>
  <c r="E48" i="3"/>
  <c r="G48" i="3" s="1"/>
  <c r="E49" i="3"/>
  <c r="G49" i="3" s="1"/>
  <c r="E50" i="3"/>
  <c r="G50" i="3" s="1"/>
  <c r="E51" i="3"/>
  <c r="G51" i="3" s="1"/>
  <c r="E52" i="3"/>
  <c r="G52" i="3" s="1"/>
  <c r="E53" i="3"/>
  <c r="G53" i="3" s="1"/>
  <c r="E54" i="3"/>
  <c r="G54" i="3" s="1"/>
  <c r="E55" i="3"/>
  <c r="G55" i="3" s="1"/>
  <c r="E56" i="3"/>
  <c r="G56" i="3" s="1"/>
  <c r="E57" i="3"/>
  <c r="G57" i="3" s="1"/>
  <c r="E58" i="3"/>
  <c r="G58" i="3" s="1"/>
  <c r="E59" i="3"/>
  <c r="G59" i="3" s="1"/>
  <c r="E60" i="3"/>
  <c r="G60" i="3" s="1"/>
  <c r="E61" i="3"/>
  <c r="G61" i="3" s="1"/>
  <c r="E62" i="3"/>
  <c r="G62" i="3" s="1"/>
  <c r="E63" i="3"/>
  <c r="G63" i="3" s="1"/>
  <c r="E64" i="3"/>
  <c r="G64" i="3" s="1"/>
  <c r="E65" i="3"/>
  <c r="G65" i="3" s="1"/>
  <c r="E66" i="3"/>
  <c r="G66" i="3" s="1"/>
  <c r="E67" i="3"/>
  <c r="G67" i="3" s="1"/>
  <c r="E68" i="3"/>
  <c r="G68" i="3" s="1"/>
  <c r="E69" i="3"/>
  <c r="G69" i="3" s="1"/>
  <c r="E70" i="3"/>
  <c r="G70" i="3" s="1"/>
  <c r="E71" i="3"/>
  <c r="G71" i="3" s="1"/>
  <c r="E72" i="3"/>
  <c r="G72" i="3" s="1"/>
  <c r="E73" i="3"/>
  <c r="G73" i="3" s="1"/>
  <c r="E74" i="3"/>
  <c r="G74" i="3" s="1"/>
  <c r="E75" i="3"/>
  <c r="G75" i="3" s="1"/>
  <c r="E76" i="3"/>
  <c r="G76" i="3" s="1"/>
  <c r="E77" i="3"/>
  <c r="G77" i="3" s="1"/>
  <c r="E78" i="3"/>
  <c r="G78" i="3" s="1"/>
  <c r="E79" i="3"/>
  <c r="G79" i="3" s="1"/>
  <c r="E80" i="3"/>
  <c r="G80" i="3" s="1"/>
  <c r="E81" i="3"/>
  <c r="G81" i="3" s="1"/>
  <c r="E82" i="3"/>
  <c r="G82" i="3" s="1"/>
  <c r="E83" i="3"/>
  <c r="G83" i="3" s="1"/>
  <c r="E84" i="3"/>
  <c r="G84" i="3" s="1"/>
  <c r="E85" i="3"/>
  <c r="G85" i="3" s="1"/>
  <c r="E86" i="3"/>
  <c r="G86" i="3" s="1"/>
  <c r="E87" i="3"/>
  <c r="G87" i="3" s="1"/>
  <c r="E88" i="3"/>
  <c r="G88" i="3" s="1"/>
  <c r="E89" i="3"/>
  <c r="G89" i="3" s="1"/>
  <c r="E90" i="3"/>
  <c r="G90" i="3" s="1"/>
  <c r="E91" i="3"/>
  <c r="G91" i="3" s="1"/>
  <c r="E92" i="3"/>
  <c r="G92" i="3" s="1"/>
  <c r="E93" i="3"/>
  <c r="G93" i="3" s="1"/>
  <c r="E94" i="3"/>
  <c r="G94" i="3" s="1"/>
  <c r="E95" i="3"/>
  <c r="G95" i="3" s="1"/>
  <c r="E96" i="3"/>
  <c r="G96" i="3" s="1"/>
  <c r="E97" i="3"/>
  <c r="G97" i="3" s="1"/>
  <c r="E98" i="3"/>
  <c r="G98" i="3" s="1"/>
  <c r="E99" i="3"/>
  <c r="G99" i="3" s="1"/>
  <c r="E100" i="3"/>
  <c r="G100" i="3" s="1"/>
  <c r="E101" i="3"/>
  <c r="G101" i="3" s="1"/>
  <c r="E102" i="3"/>
  <c r="G102" i="3" s="1"/>
  <c r="E103" i="3"/>
  <c r="G103" i="3" s="1"/>
  <c r="E104" i="3"/>
  <c r="G104" i="3" s="1"/>
  <c r="E105" i="3"/>
  <c r="G105" i="3" s="1"/>
  <c r="E106" i="3"/>
  <c r="G106" i="3" s="1"/>
  <c r="E107" i="3"/>
  <c r="G107" i="3" s="1"/>
  <c r="E108" i="3"/>
  <c r="G108" i="3" s="1"/>
  <c r="E109" i="3"/>
  <c r="G109" i="3" s="1"/>
  <c r="E110" i="3"/>
  <c r="G110" i="3" s="1"/>
  <c r="E111" i="3"/>
  <c r="G111" i="3" s="1"/>
  <c r="E112" i="3"/>
  <c r="G112" i="3" s="1"/>
  <c r="E113" i="3"/>
  <c r="G113" i="3" s="1"/>
  <c r="G119" i="3" l="1"/>
  <c r="G120" i="3"/>
  <c r="E120" i="3"/>
  <c r="E119" i="3"/>
  <c r="G115" i="3"/>
  <c r="E115" i="3"/>
  <c r="G118" i="3" l="1"/>
  <c r="E118" i="3"/>
</calcChain>
</file>

<file path=xl/sharedStrings.xml><?xml version="1.0" encoding="utf-8"?>
<sst xmlns="http://schemas.openxmlformats.org/spreadsheetml/2006/main" count="223" uniqueCount="216">
  <si>
    <t>lp.</t>
  </si>
  <si>
    <t>Nazwa produktu</t>
  </si>
  <si>
    <t>RAZEM ilość [szt.]</t>
  </si>
  <si>
    <t>Cena jedn. Netto [PLN]</t>
  </si>
  <si>
    <t>Wartość netto [PLN]</t>
  </si>
  <si>
    <t>Stawka VAT [%]</t>
  </si>
  <si>
    <t>Wartość brutto [PLN]</t>
  </si>
  <si>
    <t>4.</t>
  </si>
  <si>
    <t>5.</t>
  </si>
  <si>
    <t>6.</t>
  </si>
  <si>
    <t>7.</t>
  </si>
  <si>
    <t>8.</t>
  </si>
  <si>
    <t>9.</t>
  </si>
  <si>
    <t>10.</t>
  </si>
  <si>
    <t>14.</t>
  </si>
  <si>
    <t>16.</t>
  </si>
  <si>
    <t>17.</t>
  </si>
  <si>
    <t>20.</t>
  </si>
  <si>
    <t>21.</t>
  </si>
  <si>
    <t>22.</t>
  </si>
  <si>
    <t>23.</t>
  </si>
  <si>
    <t>24.</t>
  </si>
  <si>
    <t>25.</t>
  </si>
  <si>
    <t>27.</t>
  </si>
  <si>
    <t>Myjnia dezynfektor do kaczek i basenów</t>
  </si>
  <si>
    <t>28.</t>
  </si>
  <si>
    <t>29.</t>
  </si>
  <si>
    <t>30.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</si>
  <si>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</si>
  <si>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</si>
  <si>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</si>
  <si>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</si>
  <si>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</si>
  <si>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</si>
  <si>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</si>
  <si>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</si>
  <si>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</si>
  <si>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</si>
  <si>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</si>
  <si>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</si>
  <si>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</si>
  <si>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Rzutnik</t>
  </si>
  <si>
    <t>45.</t>
  </si>
  <si>
    <t>46.</t>
  </si>
  <si>
    <t>47.</t>
  </si>
  <si>
    <t>48.</t>
  </si>
  <si>
    <t>49.</t>
  </si>
  <si>
    <t>50.</t>
  </si>
  <si>
    <t>51.</t>
  </si>
  <si>
    <t>52.</t>
  </si>
  <si>
    <t>54.</t>
  </si>
  <si>
    <t>55.</t>
  </si>
  <si>
    <t>56.</t>
  </si>
  <si>
    <t>58.</t>
  </si>
  <si>
    <t>59.</t>
  </si>
  <si>
    <t>60.</t>
  </si>
  <si>
    <t>61.</t>
  </si>
  <si>
    <t>62.</t>
  </si>
  <si>
    <t>63.</t>
  </si>
  <si>
    <t>64.</t>
  </si>
  <si>
    <t>68.</t>
  </si>
  <si>
    <t>69.</t>
  </si>
  <si>
    <t>70.</t>
  </si>
  <si>
    <t>71.</t>
  </si>
  <si>
    <t>72.</t>
  </si>
  <si>
    <t>73.</t>
  </si>
  <si>
    <t>74.</t>
  </si>
  <si>
    <t>53.</t>
  </si>
  <si>
    <t>57.</t>
  </si>
  <si>
    <t>75.</t>
  </si>
  <si>
    <t>76.</t>
  </si>
  <si>
    <t>77.</t>
  </si>
  <si>
    <t>78.</t>
  </si>
  <si>
    <t>82.</t>
  </si>
  <si>
    <t>83.</t>
  </si>
  <si>
    <t>84.</t>
  </si>
  <si>
    <t>86.</t>
  </si>
  <si>
    <t>89.</t>
  </si>
  <si>
    <t>Drukarka</t>
  </si>
  <si>
    <t>Niszczarka do papieru</t>
  </si>
  <si>
    <t>15.</t>
  </si>
  <si>
    <t xml:space="preserve">Szafka przyłóżkowa  </t>
  </si>
  <si>
    <t>Kolumny medyczne - sale ITK</t>
  </si>
  <si>
    <t>Panele medyczne pionowe - sala POP</t>
  </si>
  <si>
    <t>6.1</t>
  </si>
  <si>
    <t>Panele medyczne pionowe - gabinet zabiegowy</t>
  </si>
  <si>
    <t>Panele medyczne poziome - sale pacjentów</t>
  </si>
  <si>
    <t xml:space="preserve">Biurko  140 x70 z szafką </t>
  </si>
  <si>
    <t>Biurko  160 x90 z szafką</t>
  </si>
  <si>
    <t>Biurko narożne  140 x 70  z  Szafką</t>
  </si>
  <si>
    <t>Biurko punkt pielęgniarski</t>
  </si>
  <si>
    <t>Biurko 100x70 w sali odpraw</t>
  </si>
  <si>
    <t>Krzesło biurowe obrotowe</t>
  </si>
  <si>
    <t>Fotel lekarski - krzesło obrotowe</t>
  </si>
  <si>
    <t>Kosz na odpady komunalne 60l</t>
  </si>
  <si>
    <t>Stelaż na odpady 120l z segregacją</t>
  </si>
  <si>
    <t xml:space="preserve">Fotel </t>
  </si>
  <si>
    <t>Rozkladana sofa</t>
  </si>
  <si>
    <t>Stolik 100 x 50 z półką</t>
  </si>
  <si>
    <t>Stolik 70x70 z szafką</t>
  </si>
  <si>
    <t xml:space="preserve">Stolik jadalny 60x60 </t>
  </si>
  <si>
    <t>Krzesło na stelażu</t>
  </si>
  <si>
    <t>Półka wisząca d140 s40 w60</t>
  </si>
  <si>
    <t>Półka wisząca d160 s30 w60</t>
  </si>
  <si>
    <t>Duża szafa 2 drzwiowa d80 s50 w200</t>
  </si>
  <si>
    <t>Szafa biurowa pojedyńcza d40 s38 w200</t>
  </si>
  <si>
    <t>Szafa biurowa d80 s38 w200</t>
  </si>
  <si>
    <t>Szafa pojedyncza ubraniowa 50x40</t>
  </si>
  <si>
    <t xml:space="preserve">Regał na kaczki i baseny 70x 42 </t>
  </si>
  <si>
    <t xml:space="preserve">Regał na kaczki i baseny 80x40 </t>
  </si>
  <si>
    <t>Duża witryna szklana z podświeleniem wewnętrznym</t>
  </si>
  <si>
    <t>Duży stół konferencyjny 1800 x 900 x 750 z kontaktami</t>
  </si>
  <si>
    <t>Krzesło biurowe do sal konferncyjnych</t>
  </si>
  <si>
    <t>Ekran rozwijany w kasecie do rzutnika 300x200</t>
  </si>
  <si>
    <t>Tablica magnetyczna z opcją rysowania 220x120</t>
  </si>
  <si>
    <t>Telefon stacjonarny</t>
  </si>
  <si>
    <t>Komputer, klawiatura, monitor,  27'x2, myszka</t>
  </si>
  <si>
    <t xml:space="preserve">Lodówka podblatowa </t>
  </si>
  <si>
    <t>Lodówka duża (wydwanie posiłków)</t>
  </si>
  <si>
    <t>Mikrofalówka oraz czajnik</t>
  </si>
  <si>
    <t>Siedziska korytarzowe</t>
  </si>
  <si>
    <t>Wózek transportowy</t>
  </si>
  <si>
    <t>Ekran 32'' na ruchomym ramieniu</t>
  </si>
  <si>
    <t>Wieszak na ubrania</t>
  </si>
  <si>
    <t>Poręcz prosta oraz poręcz łukowa pochylna</t>
  </si>
  <si>
    <t>Poręcz  łukowa pochylna</t>
  </si>
  <si>
    <t>Krzesełko prysznicowe uchylne z podporami + stelaż do zabudowy gk</t>
  </si>
  <si>
    <t>Lustro 60x90</t>
  </si>
  <si>
    <t>Szafa biurowa niska d80 s40 w123</t>
  </si>
  <si>
    <t>Duża Szafa biurowa d80 s40 w200</t>
  </si>
  <si>
    <t xml:space="preserve">Tablica korkowa 100x70 </t>
  </si>
  <si>
    <t>91.</t>
  </si>
  <si>
    <t>92.</t>
  </si>
  <si>
    <t>Lampa zabiegowo-operacyjna  bezcieniowa sufitowa</t>
  </si>
  <si>
    <t>Metalowa szafa gospodarcza</t>
  </si>
  <si>
    <t>Centrala monitorująca</t>
  </si>
  <si>
    <t>Dozownik do mydła i pł. dezyn. Łokciowy</t>
  </si>
  <si>
    <t>Regał magazynowy stalowy 80x60x180</t>
  </si>
  <si>
    <t>Regał magazynowy stalowy 70x60x180</t>
  </si>
  <si>
    <t>Regał magazynowy stalowy 90x45x180</t>
  </si>
  <si>
    <t>0.</t>
  </si>
  <si>
    <t>Roleta wewnętrzna zacieniająca</t>
  </si>
  <si>
    <t>21.1.</t>
  </si>
  <si>
    <t>Pojemnik na odpady medyczne 240l</t>
  </si>
  <si>
    <t>Witryna chłodnicza</t>
  </si>
  <si>
    <t>Blat metalowy roboczy</t>
  </si>
  <si>
    <t>40.1</t>
  </si>
  <si>
    <t>Szafa pojedyncza ubraniowa z nadstawą</t>
  </si>
  <si>
    <t>43.1.</t>
  </si>
  <si>
    <t>Szafka stalowa wisząca</t>
  </si>
  <si>
    <t>Małe biurko w pom. gospodarczym</t>
  </si>
  <si>
    <t>Regał na książki</t>
  </si>
  <si>
    <t>64.1</t>
  </si>
  <si>
    <t>Wózek metalowy mobilny</t>
  </si>
  <si>
    <t>64.2</t>
  </si>
  <si>
    <t>Wózek metalowy kelnerski</t>
  </si>
  <si>
    <t>67.1</t>
  </si>
  <si>
    <t>Wózek do sprzątania</t>
  </si>
  <si>
    <t>Zasłona prysznicowa</t>
  </si>
  <si>
    <t>Lustro 40x60</t>
  </si>
  <si>
    <t>Podajnik na papier ścienny</t>
  </si>
  <si>
    <t>Szczotka</t>
  </si>
  <si>
    <t>76.1</t>
  </si>
  <si>
    <t>Krzesełko prysznicowe uchylne z podporami</t>
  </si>
  <si>
    <t>Lustro dla osób NP.</t>
  </si>
  <si>
    <t xml:space="preserve">Pojemnik na ręczniki papierowe </t>
  </si>
  <si>
    <t>Komputer, klawiatura, monitor 27', mysz</t>
  </si>
  <si>
    <t>60A</t>
  </si>
  <si>
    <t>Lodówka na leki</t>
  </si>
  <si>
    <t>Zmywarko-wyparzarka ze zmiękczaczem wody automatycznym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</si>
  <si>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</si>
  <si>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</si>
  <si>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</si>
  <si>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</si>
  <si>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</si>
  <si>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</si>
  <si>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</si>
  <si>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</si>
  <si>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</si>
  <si>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</si>
  <si>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</si>
  <si>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</si>
  <si>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SUMA</t>
  </si>
  <si>
    <t>134.</t>
  </si>
  <si>
    <t>135.</t>
  </si>
  <si>
    <t xml:space="preserve">Myjnia dezynfektor do kaczek i basenów </t>
  </si>
  <si>
    <t>136.</t>
  </si>
  <si>
    <t>137.</t>
  </si>
  <si>
    <t>138.</t>
  </si>
  <si>
    <r>
      <rPr>
        <b/>
        <sz val="10"/>
        <color theme="1"/>
        <rFont val="Arial"/>
        <family val="2"/>
        <charset val="238"/>
      </rPr>
      <t>KARDIOCHIRURGIA</t>
    </r>
    <r>
      <rPr>
        <sz val="10"/>
        <color theme="1"/>
        <rFont val="Arial"/>
        <family val="2"/>
        <charset val="238"/>
      </rPr>
      <t xml:space="preserve">
Zestawienie wyposażenia</t>
    </r>
  </si>
  <si>
    <t>Zabudowa meblowa  pom. 2/133 - Z1</t>
  </si>
  <si>
    <t>Zabudowa meblowa pom. 2/140 - Z2</t>
  </si>
  <si>
    <t>Zabudowa meblowa pom. 2/130 - Z3 i Z4</t>
  </si>
  <si>
    <t>Zabudowa meblowa  pom. 2/142 - Z5</t>
  </si>
  <si>
    <t>Zabudowa meblowa pom. 2/145a - Z6</t>
  </si>
  <si>
    <t>Zabudowa meblowa pom. 2/143 - Z7</t>
  </si>
  <si>
    <t>Zabudowa meblowa pom. 2/145 - Z8</t>
  </si>
  <si>
    <t>Zabudowa meblowa pom. 2/144 - Z8</t>
  </si>
  <si>
    <t>Zabudowa meblowa pom. 2/159 - Z10</t>
  </si>
  <si>
    <t>Zabudowa meblowa pom. 2/152 - Z11</t>
  </si>
  <si>
    <t>Zabudowa meblowa pom. 2/150 - Z12 i Z13</t>
  </si>
  <si>
    <t>Zabudowa meblowa pom. 2/185 - Z14</t>
  </si>
  <si>
    <t>Zabudowa meblowa pom. 2/B - Z15 i Z16</t>
  </si>
  <si>
    <t>Zabudowa meblowa pom. 2/A - Z17</t>
  </si>
  <si>
    <t>Zabudowa meblowa pom. 2/143a, 2/145a - Z18</t>
  </si>
  <si>
    <t>Zabudowa meblowa pom. 2/145 - Z19</t>
  </si>
  <si>
    <t>Zabudowa meblowa pom. 2/158 - Z9</t>
  </si>
  <si>
    <t>Wszystkie pozycje należy wycenić uwzględniając koszty zakupu, dostawy i montażu.</t>
  </si>
  <si>
    <t>wyposażenie socjalno-biurowe i biurowo-administracyjne</t>
  </si>
  <si>
    <t>wyroby medyczne</t>
  </si>
  <si>
    <t>wyposażenie informatyczne</t>
  </si>
  <si>
    <t>Sprawa nr 138/2025</t>
  </si>
  <si>
    <t>Pieczęć i elektroniczny podpis Wykonawcy</t>
  </si>
  <si>
    <t>Typ, model</t>
  </si>
  <si>
    <t>Należy podać 2 modele komputera i monitorów</t>
  </si>
  <si>
    <t>Załącznik nr 6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</si>
</sst>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7" x14ac:knownFonts="1">
    <font>
      <sz val="10"/>
      <color rgb="FF000000"/>
      <name val="Arial"/>
      <scheme val="minor"/>
    </font>
    <font>
      <sz val="10"/>
      <name val="Arial"/>
      <family val="2"/>
      <charset val="238"/>
    </font>
    <font>
      <sz val="10"/>
      <color rgb="FF000000"/>
      <name val="Arial"/>
      <scheme val="minor"/>
    </font>
    <font>
      <b/>
      <sz val="10"/>
      <color rgb="FF000000"/>
      <name val="Arial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 diagonalUp="1"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/>
    </xf>
    <xf numFmtId="0" fontId="6" fillId="0" borderId="0" xfId="0" applyFont="1"/>
    <xf numFmtId="0" fontId="4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vertical="top" textRotation="90"/>
    </xf>
    <xf numFmtId="0" fontId="4" fillId="0" borderId="2" xfId="0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1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9" fontId="1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164" fontId="1" fillId="3" borderId="1" xfId="0" applyNumberFormat="1" applyFont="1" applyFill="1" applyBorder="1" applyAlignment="1">
      <alignment horizontal="center" vertical="center"/>
    </xf>
    <xf numFmtId="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/>
    </xf>
    <xf numFmtId="9" fontId="6" fillId="3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44" fontId="6" fillId="3" borderId="1" xfId="1" applyFont="1" applyFill="1" applyBorder="1" applyAlignment="1">
      <alignment horizontal="center"/>
    </xf>
    <xf numFmtId="0" fontId="0" fillId="3" borderId="0" xfId="0" applyFill="1" applyAlignment="1">
      <alignment horizontal="left"/>
    </xf>
    <xf numFmtId="0" fontId="4" fillId="3" borderId="3" xfId="0" applyFont="1" applyFill="1" applyBorder="1" applyAlignment="1">
      <alignment horizontal="center" vertical="center"/>
    </xf>
    <xf numFmtId="44" fontId="0" fillId="0" borderId="7" xfId="1" applyFont="1" applyBorder="1"/>
    <xf numFmtId="44" fontId="0" fillId="0" borderId="7" xfId="1" applyFont="1" applyBorder="1" applyAlignment="1"/>
    <xf numFmtId="44" fontId="0" fillId="0" borderId="9" xfId="1" applyFont="1" applyBorder="1"/>
    <xf numFmtId="44" fontId="0" fillId="0" borderId="9" xfId="1" applyFont="1" applyBorder="1" applyAlignment="1"/>
    <xf numFmtId="44" fontId="0" fillId="0" borderId="10" xfId="1" applyFont="1" applyBorder="1"/>
    <xf numFmtId="44" fontId="0" fillId="0" borderId="10" xfId="1" applyFont="1" applyBorder="1" applyAlignment="1"/>
    <xf numFmtId="0" fontId="3" fillId="0" borderId="12" xfId="0" applyFont="1" applyBorder="1"/>
    <xf numFmtId="164" fontId="3" fillId="0" borderId="11" xfId="0" applyNumberFormat="1" applyFont="1" applyBorder="1"/>
    <xf numFmtId="164" fontId="3" fillId="0" borderId="0" xfId="0" applyNumberFormat="1" applyFont="1"/>
    <xf numFmtId="0" fontId="0" fillId="0" borderId="13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3" fillId="0" borderId="0" xfId="0" applyFont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1771650</xdr:colOff>
      <xdr:row>0</xdr:row>
      <xdr:rowOff>0</xdr:rowOff>
    </xdr:from>
    <xdr:to>
      <xdr:col>6</xdr:col>
      <xdr:colOff>1134583</xdr:colOff>
      <xdr:row>3</xdr:row>
      <xdr:rowOff>180975</xdr:rowOff>
    </xdr:to>
    <xdr:pic>
      <xdr:nvPicPr>
        <xdr:cNvPr id="2" name="Obraz 4">
          <a:extLst>
            <a:ext uri="{FF2B5EF4-FFF2-40B4-BE49-F238E27FC236}">
              <a16:creationId xmlns:a16="http://schemas.microsoft.com/office/drawing/2014/main" id="{A51CCD7E-733E-47D3-B959-4BFE88005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0"/>
          <a:ext cx="7592533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9:I123"/>
  <sheetViews>
    <sheetView tabSelected="1" zoomScaleNormal="100" workbookViewId="0">
      <selection activeCell="K11" sqref="K11"/>
    </sheetView>
  </sheetViews>
  <sheetFormatPr defaultColWidth="12.7109375" defaultRowHeight="15.75" customHeight="1" x14ac:dyDescent="0.2"/>
  <cols>
    <col min="1" max="1" width="6.140625" customWidth="1"/>
    <col min="2" max="2" width="62.5703125" style="3" customWidth="1"/>
    <col min="3" max="3" width="10" customWidth="1"/>
    <col min="4" max="4" width="12.85546875" customWidth="1"/>
    <col min="5" max="5" width="16.5703125" customWidth="1"/>
    <col min="6" max="6" width="15.7109375" customWidth="1"/>
    <col min="7" max="7" width="17.85546875" customWidth="1"/>
  </cols>
  <sheetData>
    <row r="9" spans="1:8" ht="12.75" x14ac:dyDescent="0.2">
      <c r="A9" t="s">
        <v>211</v>
      </c>
      <c r="B9" s="35"/>
      <c r="F9" s="40" t="s">
        <v>215</v>
      </c>
      <c r="G9" s="40"/>
      <c r="H9" s="40"/>
    </row>
    <row r="10" spans="1:8" ht="42.75" customHeight="1" x14ac:dyDescent="0.2">
      <c r="A10" s="41" t="s">
        <v>189</v>
      </c>
      <c r="B10" s="42"/>
      <c r="C10" s="43"/>
      <c r="D10" s="4"/>
      <c r="E10" s="4"/>
      <c r="F10" s="4"/>
      <c r="G10" s="4"/>
    </row>
    <row r="11" spans="1:8" ht="159.75" customHeight="1" x14ac:dyDescent="0.2">
      <c r="A11" s="5" t="s">
        <v>0</v>
      </c>
      <c r="B11" s="6" t="s">
        <v>1</v>
      </c>
      <c r="C11" s="7" t="s">
        <v>2</v>
      </c>
      <c r="D11" s="7" t="s">
        <v>3</v>
      </c>
      <c r="E11" s="7" t="s">
        <v>4</v>
      </c>
      <c r="F11" s="7" t="s">
        <v>5</v>
      </c>
      <c r="G11" s="7" t="s">
        <v>6</v>
      </c>
      <c r="H11" s="7" t="s">
        <v>213</v>
      </c>
    </row>
    <row r="12" spans="1:8" s="1" customFormat="1" ht="20.100000000000001" customHeight="1" x14ac:dyDescent="0.2">
      <c r="A12" s="8" t="s">
        <v>140</v>
      </c>
      <c r="B12" s="11" t="s">
        <v>141</v>
      </c>
      <c r="C12" s="12">
        <v>67</v>
      </c>
      <c r="D12" s="13"/>
      <c r="E12" s="13">
        <f t="shared" ref="E12" si="0">D12*C12</f>
        <v>0</v>
      </c>
      <c r="F12" s="14"/>
      <c r="G12" s="13">
        <f>E12+E12*F12</f>
        <v>0</v>
      </c>
      <c r="H12" s="38"/>
    </row>
    <row r="13" spans="1:8" s="1" customFormat="1" ht="20.100000000000001" customHeight="1" x14ac:dyDescent="0.2">
      <c r="A13" s="25" t="s">
        <v>7</v>
      </c>
      <c r="B13" s="15" t="s">
        <v>81</v>
      </c>
      <c r="C13" s="12">
        <v>20</v>
      </c>
      <c r="D13" s="16"/>
      <c r="E13" s="16">
        <f t="shared" ref="E13:E23" si="1">D13*C13</f>
        <v>0</v>
      </c>
      <c r="F13" s="17"/>
      <c r="G13" s="13">
        <f t="shared" ref="G13:G64" si="2">E13+E13*F13</f>
        <v>0</v>
      </c>
      <c r="H13" s="38"/>
    </row>
    <row r="14" spans="1:8" s="2" customFormat="1" ht="20.100000000000001" customHeight="1" x14ac:dyDescent="0.2">
      <c r="A14" s="25" t="s">
        <v>8</v>
      </c>
      <c r="B14" s="15" t="s">
        <v>82</v>
      </c>
      <c r="C14" s="12">
        <v>6</v>
      </c>
      <c r="D14" s="16"/>
      <c r="E14" s="16">
        <f t="shared" si="1"/>
        <v>0</v>
      </c>
      <c r="F14" s="17"/>
      <c r="G14" s="13">
        <f t="shared" si="2"/>
        <v>0</v>
      </c>
      <c r="H14" s="36"/>
    </row>
    <row r="15" spans="1:8" s="2" customFormat="1" ht="20.100000000000001" customHeight="1" x14ac:dyDescent="0.2">
      <c r="A15" s="25" t="s">
        <v>9</v>
      </c>
      <c r="B15" s="15" t="s">
        <v>83</v>
      </c>
      <c r="C15" s="12">
        <v>4</v>
      </c>
      <c r="D15" s="16"/>
      <c r="E15" s="16">
        <f t="shared" si="1"/>
        <v>0</v>
      </c>
      <c r="F15" s="17"/>
      <c r="G15" s="13">
        <f t="shared" si="2"/>
        <v>0</v>
      </c>
      <c r="H15" s="36"/>
    </row>
    <row r="16" spans="1:8" s="2" customFormat="1" ht="20.100000000000001" customHeight="1" x14ac:dyDescent="0.2">
      <c r="A16" s="9" t="s">
        <v>84</v>
      </c>
      <c r="B16" s="15" t="s">
        <v>85</v>
      </c>
      <c r="C16" s="12">
        <v>1</v>
      </c>
      <c r="D16" s="16"/>
      <c r="E16" s="16">
        <f t="shared" si="1"/>
        <v>0</v>
      </c>
      <c r="F16" s="17"/>
      <c r="G16" s="13">
        <f t="shared" si="2"/>
        <v>0</v>
      </c>
      <c r="H16" s="36"/>
    </row>
    <row r="17" spans="1:8" s="2" customFormat="1" ht="20.100000000000001" customHeight="1" x14ac:dyDescent="0.2">
      <c r="A17" s="9" t="s">
        <v>10</v>
      </c>
      <c r="B17" s="15" t="s">
        <v>86</v>
      </c>
      <c r="C17" s="12">
        <v>16</v>
      </c>
      <c r="D17" s="16"/>
      <c r="E17" s="16">
        <f t="shared" si="1"/>
        <v>0</v>
      </c>
      <c r="F17" s="17"/>
      <c r="G17" s="13">
        <f t="shared" si="2"/>
        <v>0</v>
      </c>
      <c r="H17" s="36"/>
    </row>
    <row r="18" spans="1:8" s="1" customFormat="1" ht="20.100000000000001" customHeight="1" x14ac:dyDescent="0.2">
      <c r="A18" s="9" t="s">
        <v>11</v>
      </c>
      <c r="B18" s="15" t="s">
        <v>87</v>
      </c>
      <c r="C18" s="12">
        <v>12</v>
      </c>
      <c r="D18" s="16"/>
      <c r="E18" s="16">
        <f t="shared" si="1"/>
        <v>0</v>
      </c>
      <c r="F18" s="17"/>
      <c r="G18" s="13">
        <f t="shared" si="2"/>
        <v>0</v>
      </c>
      <c r="H18" s="38"/>
    </row>
    <row r="19" spans="1:8" s="1" customFormat="1" ht="20.100000000000001" customHeight="1" x14ac:dyDescent="0.2">
      <c r="A19" s="9" t="s">
        <v>12</v>
      </c>
      <c r="B19" s="15" t="s">
        <v>88</v>
      </c>
      <c r="C19" s="12">
        <v>1</v>
      </c>
      <c r="D19" s="16"/>
      <c r="E19" s="16">
        <f t="shared" si="1"/>
        <v>0</v>
      </c>
      <c r="F19" s="17"/>
      <c r="G19" s="13">
        <f t="shared" si="2"/>
        <v>0</v>
      </c>
      <c r="H19" s="38"/>
    </row>
    <row r="20" spans="1:8" s="1" customFormat="1" ht="20.100000000000001" customHeight="1" x14ac:dyDescent="0.2">
      <c r="A20" s="9" t="s">
        <v>13</v>
      </c>
      <c r="B20" s="15" t="s">
        <v>89</v>
      </c>
      <c r="C20" s="12">
        <v>1</v>
      </c>
      <c r="D20" s="16"/>
      <c r="E20" s="16">
        <f t="shared" si="1"/>
        <v>0</v>
      </c>
      <c r="F20" s="17"/>
      <c r="G20" s="13">
        <f t="shared" si="2"/>
        <v>0</v>
      </c>
      <c r="H20" s="38"/>
    </row>
    <row r="21" spans="1:8" s="1" customFormat="1" ht="20.100000000000001" customHeight="1" x14ac:dyDescent="0.2">
      <c r="A21" s="9" t="s">
        <v>14</v>
      </c>
      <c r="B21" s="15" t="s">
        <v>90</v>
      </c>
      <c r="C21" s="12">
        <v>1</v>
      </c>
      <c r="D21" s="16"/>
      <c r="E21" s="16">
        <f t="shared" si="1"/>
        <v>0</v>
      </c>
      <c r="F21" s="17"/>
      <c r="G21" s="13">
        <f t="shared" si="2"/>
        <v>0</v>
      </c>
      <c r="H21" s="38"/>
    </row>
    <row r="22" spans="1:8" s="1" customFormat="1" ht="20.100000000000001" customHeight="1" x14ac:dyDescent="0.2">
      <c r="A22" s="9" t="s">
        <v>80</v>
      </c>
      <c r="B22" s="15" t="s">
        <v>91</v>
      </c>
      <c r="C22" s="12">
        <v>1</v>
      </c>
      <c r="D22" s="16"/>
      <c r="E22" s="16">
        <f t="shared" si="1"/>
        <v>0</v>
      </c>
      <c r="F22" s="17"/>
      <c r="G22" s="13">
        <f t="shared" si="2"/>
        <v>0</v>
      </c>
      <c r="H22" s="38"/>
    </row>
    <row r="23" spans="1:8" s="1" customFormat="1" ht="20.100000000000001" customHeight="1" x14ac:dyDescent="0.2">
      <c r="A23" s="9" t="s">
        <v>15</v>
      </c>
      <c r="B23" s="11" t="s">
        <v>92</v>
      </c>
      <c r="C23" s="12">
        <v>19</v>
      </c>
      <c r="D23" s="16"/>
      <c r="E23" s="16">
        <f t="shared" si="1"/>
        <v>0</v>
      </c>
      <c r="F23" s="17"/>
      <c r="G23" s="13">
        <f t="shared" si="2"/>
        <v>0</v>
      </c>
      <c r="H23" s="38"/>
    </row>
    <row r="24" spans="1:8" s="1" customFormat="1" ht="20.100000000000001" customHeight="1" x14ac:dyDescent="0.2">
      <c r="A24" s="9" t="s">
        <v>16</v>
      </c>
      <c r="B24" s="15" t="s">
        <v>93</v>
      </c>
      <c r="C24" s="12">
        <v>6</v>
      </c>
      <c r="D24" s="16"/>
      <c r="E24" s="16">
        <f>D24*C24</f>
        <v>0</v>
      </c>
      <c r="F24" s="17"/>
      <c r="G24" s="13">
        <f t="shared" si="2"/>
        <v>0</v>
      </c>
      <c r="H24" s="38"/>
    </row>
    <row r="25" spans="1:8" s="1" customFormat="1" ht="20.100000000000001" customHeight="1" x14ac:dyDescent="0.2">
      <c r="A25" s="9" t="s">
        <v>17</v>
      </c>
      <c r="B25" s="15" t="s">
        <v>94</v>
      </c>
      <c r="C25" s="12">
        <v>28</v>
      </c>
      <c r="D25" s="16"/>
      <c r="E25" s="16">
        <f t="shared" ref="E25:E86" si="3">D25*C25</f>
        <v>0</v>
      </c>
      <c r="F25" s="17"/>
      <c r="G25" s="13">
        <f t="shared" si="2"/>
        <v>0</v>
      </c>
      <c r="H25" s="38"/>
    </row>
    <row r="26" spans="1:8" s="1" customFormat="1" ht="20.100000000000001" customHeight="1" x14ac:dyDescent="0.2">
      <c r="A26" s="9" t="s">
        <v>18</v>
      </c>
      <c r="B26" s="15" t="s">
        <v>95</v>
      </c>
      <c r="C26" s="12">
        <v>5</v>
      </c>
      <c r="D26" s="16"/>
      <c r="E26" s="16">
        <f t="shared" si="3"/>
        <v>0</v>
      </c>
      <c r="F26" s="17"/>
      <c r="G26" s="13">
        <f t="shared" si="2"/>
        <v>0</v>
      </c>
      <c r="H26" s="38"/>
    </row>
    <row r="27" spans="1:8" s="1" customFormat="1" ht="20.100000000000001" customHeight="1" x14ac:dyDescent="0.2">
      <c r="A27" s="9" t="s">
        <v>142</v>
      </c>
      <c r="B27" s="15" t="s">
        <v>143</v>
      </c>
      <c r="C27" s="12">
        <v>1</v>
      </c>
      <c r="D27" s="13"/>
      <c r="E27" s="13">
        <f t="shared" si="3"/>
        <v>0</v>
      </c>
      <c r="F27" s="14"/>
      <c r="G27" s="13">
        <f t="shared" si="2"/>
        <v>0</v>
      </c>
      <c r="H27" s="38"/>
    </row>
    <row r="28" spans="1:8" s="1" customFormat="1" ht="20.100000000000001" customHeight="1" x14ac:dyDescent="0.2">
      <c r="A28" s="9" t="s">
        <v>19</v>
      </c>
      <c r="B28" s="15" t="s">
        <v>24</v>
      </c>
      <c r="C28" s="12">
        <v>1</v>
      </c>
      <c r="D28" s="16"/>
      <c r="E28" s="16">
        <f t="shared" si="3"/>
        <v>0</v>
      </c>
      <c r="F28" s="17"/>
      <c r="G28" s="13">
        <f t="shared" si="2"/>
        <v>0</v>
      </c>
      <c r="H28" s="37"/>
    </row>
    <row r="29" spans="1:8" s="1" customFormat="1" ht="20.100000000000001" customHeight="1" x14ac:dyDescent="0.2">
      <c r="A29" s="9" t="s">
        <v>20</v>
      </c>
      <c r="B29" s="18" t="s">
        <v>185</v>
      </c>
      <c r="C29" s="12">
        <v>1</v>
      </c>
      <c r="D29" s="16"/>
      <c r="E29" s="16">
        <f t="shared" si="3"/>
        <v>0</v>
      </c>
      <c r="F29" s="17"/>
      <c r="G29" s="13">
        <f t="shared" si="2"/>
        <v>0</v>
      </c>
      <c r="H29" s="37"/>
    </row>
    <row r="30" spans="1:8" s="1" customFormat="1" ht="20.100000000000001" customHeight="1" x14ac:dyDescent="0.2">
      <c r="A30" s="9" t="s">
        <v>21</v>
      </c>
      <c r="B30" s="11" t="s">
        <v>169</v>
      </c>
      <c r="C30" s="12">
        <v>1</v>
      </c>
      <c r="D30" s="16"/>
      <c r="E30" s="16">
        <f t="shared" si="3"/>
        <v>0</v>
      </c>
      <c r="F30" s="17"/>
      <c r="G30" s="13">
        <f t="shared" si="2"/>
        <v>0</v>
      </c>
      <c r="H30" s="38"/>
    </row>
    <row r="31" spans="1:8" s="1" customFormat="1" ht="20.100000000000001" customHeight="1" x14ac:dyDescent="0.2">
      <c r="A31" s="9" t="s">
        <v>22</v>
      </c>
      <c r="B31" s="11" t="s">
        <v>144</v>
      </c>
      <c r="C31" s="12">
        <v>3</v>
      </c>
      <c r="D31" s="16"/>
      <c r="E31" s="16">
        <f t="shared" si="3"/>
        <v>0</v>
      </c>
      <c r="F31" s="17"/>
      <c r="G31" s="13">
        <f t="shared" si="2"/>
        <v>0</v>
      </c>
      <c r="H31" s="38"/>
    </row>
    <row r="32" spans="1:8" s="1" customFormat="1" ht="20.100000000000001" customHeight="1" x14ac:dyDescent="0.2">
      <c r="A32" s="9" t="s">
        <v>23</v>
      </c>
      <c r="B32" s="11" t="s">
        <v>96</v>
      </c>
      <c r="C32" s="12">
        <v>8</v>
      </c>
      <c r="D32" s="16"/>
      <c r="E32" s="16">
        <f t="shared" si="3"/>
        <v>0</v>
      </c>
      <c r="F32" s="17"/>
      <c r="G32" s="13">
        <f t="shared" si="2"/>
        <v>0</v>
      </c>
      <c r="H32" s="38"/>
    </row>
    <row r="33" spans="1:8" s="1" customFormat="1" ht="20.100000000000001" customHeight="1" x14ac:dyDescent="0.2">
      <c r="A33" s="9" t="s">
        <v>25</v>
      </c>
      <c r="B33" s="11" t="s">
        <v>97</v>
      </c>
      <c r="C33" s="12">
        <v>6</v>
      </c>
      <c r="D33" s="16"/>
      <c r="E33" s="16">
        <f t="shared" si="3"/>
        <v>0</v>
      </c>
      <c r="F33" s="17"/>
      <c r="G33" s="13">
        <f t="shared" si="2"/>
        <v>0</v>
      </c>
      <c r="H33" s="38"/>
    </row>
    <row r="34" spans="1:8" s="1" customFormat="1" ht="20.100000000000001" customHeight="1" x14ac:dyDescent="0.2">
      <c r="A34" s="9" t="s">
        <v>26</v>
      </c>
      <c r="B34" s="11" t="s">
        <v>98</v>
      </c>
      <c r="C34" s="12">
        <v>3</v>
      </c>
      <c r="D34" s="16"/>
      <c r="E34" s="16">
        <f t="shared" si="3"/>
        <v>0</v>
      </c>
      <c r="F34" s="17"/>
      <c r="G34" s="13">
        <f t="shared" si="2"/>
        <v>0</v>
      </c>
      <c r="H34" s="38"/>
    </row>
    <row r="35" spans="1:8" s="1" customFormat="1" ht="20.100000000000001" customHeight="1" x14ac:dyDescent="0.2">
      <c r="A35" s="9" t="s">
        <v>27</v>
      </c>
      <c r="B35" s="11" t="s">
        <v>99</v>
      </c>
      <c r="C35" s="12">
        <v>7</v>
      </c>
      <c r="D35" s="16"/>
      <c r="E35" s="16">
        <f t="shared" si="3"/>
        <v>0</v>
      </c>
      <c r="F35" s="17"/>
      <c r="G35" s="13">
        <f t="shared" si="2"/>
        <v>0</v>
      </c>
      <c r="H35" s="38"/>
    </row>
    <row r="36" spans="1:8" s="1" customFormat="1" ht="20.100000000000001" customHeight="1" x14ac:dyDescent="0.2">
      <c r="A36" s="9" t="s">
        <v>28</v>
      </c>
      <c r="B36" s="11" t="s">
        <v>100</v>
      </c>
      <c r="C36" s="12">
        <v>6</v>
      </c>
      <c r="D36" s="16"/>
      <c r="E36" s="16">
        <f t="shared" si="3"/>
        <v>0</v>
      </c>
      <c r="F36" s="17"/>
      <c r="G36" s="13">
        <f t="shared" si="2"/>
        <v>0</v>
      </c>
      <c r="H36" s="38"/>
    </row>
    <row r="37" spans="1:8" s="1" customFormat="1" ht="20.100000000000001" customHeight="1" x14ac:dyDescent="0.2">
      <c r="A37" s="9" t="s">
        <v>29</v>
      </c>
      <c r="B37" s="11" t="s">
        <v>101</v>
      </c>
      <c r="C37" s="12">
        <v>16</v>
      </c>
      <c r="D37" s="16"/>
      <c r="E37" s="16">
        <f t="shared" si="3"/>
        <v>0</v>
      </c>
      <c r="F37" s="17"/>
      <c r="G37" s="13">
        <f t="shared" si="2"/>
        <v>0</v>
      </c>
      <c r="H37" s="38"/>
    </row>
    <row r="38" spans="1:8" s="1" customFormat="1" ht="20.100000000000001" customHeight="1" x14ac:dyDescent="0.2">
      <c r="A38" s="9" t="s">
        <v>30</v>
      </c>
      <c r="B38" s="11" t="s">
        <v>102</v>
      </c>
      <c r="C38" s="12">
        <v>13</v>
      </c>
      <c r="D38" s="16"/>
      <c r="E38" s="16">
        <f t="shared" si="3"/>
        <v>0</v>
      </c>
      <c r="F38" s="17"/>
      <c r="G38" s="13">
        <f t="shared" si="2"/>
        <v>0</v>
      </c>
      <c r="H38" s="38"/>
    </row>
    <row r="39" spans="1:8" s="1" customFormat="1" ht="20.100000000000001" customHeight="1" x14ac:dyDescent="0.2">
      <c r="A39" s="9" t="s">
        <v>31</v>
      </c>
      <c r="B39" s="11" t="s">
        <v>103</v>
      </c>
      <c r="C39" s="12">
        <v>1</v>
      </c>
      <c r="D39" s="16"/>
      <c r="E39" s="16">
        <f t="shared" si="3"/>
        <v>0</v>
      </c>
      <c r="F39" s="17"/>
      <c r="G39" s="13">
        <f t="shared" si="2"/>
        <v>0</v>
      </c>
      <c r="H39" s="38"/>
    </row>
    <row r="40" spans="1:8" s="1" customFormat="1" ht="20.100000000000001" customHeight="1" x14ac:dyDescent="0.2">
      <c r="A40" s="9" t="s">
        <v>32</v>
      </c>
      <c r="B40" s="11" t="s">
        <v>104</v>
      </c>
      <c r="C40" s="12">
        <v>5</v>
      </c>
      <c r="D40" s="16"/>
      <c r="E40" s="16">
        <f t="shared" si="3"/>
        <v>0</v>
      </c>
      <c r="F40" s="17"/>
      <c r="G40" s="13">
        <f t="shared" si="2"/>
        <v>0</v>
      </c>
      <c r="H40" s="38"/>
    </row>
    <row r="41" spans="1:8" s="1" customFormat="1" ht="20.100000000000001" customHeight="1" x14ac:dyDescent="0.2">
      <c r="A41" s="9" t="s">
        <v>33</v>
      </c>
      <c r="B41" s="18" t="s">
        <v>105</v>
      </c>
      <c r="C41" s="12">
        <v>3</v>
      </c>
      <c r="D41" s="16"/>
      <c r="E41" s="16">
        <f t="shared" si="3"/>
        <v>0</v>
      </c>
      <c r="F41" s="17"/>
      <c r="G41" s="13">
        <f t="shared" si="2"/>
        <v>0</v>
      </c>
      <c r="H41" s="38"/>
    </row>
    <row r="42" spans="1:8" s="1" customFormat="1" ht="20.100000000000001" customHeight="1" x14ac:dyDescent="0.2">
      <c r="A42" s="9" t="s">
        <v>34</v>
      </c>
      <c r="B42" s="11" t="s">
        <v>106</v>
      </c>
      <c r="C42" s="12">
        <v>5</v>
      </c>
      <c r="D42" s="16"/>
      <c r="E42" s="16">
        <f t="shared" si="3"/>
        <v>0</v>
      </c>
      <c r="F42" s="17"/>
      <c r="G42" s="13">
        <f t="shared" si="2"/>
        <v>0</v>
      </c>
      <c r="H42" s="38"/>
    </row>
    <row r="43" spans="1:8" s="1" customFormat="1" ht="20.100000000000001" customHeight="1" x14ac:dyDescent="0.2">
      <c r="A43" s="9" t="s">
        <v>35</v>
      </c>
      <c r="B43" s="11" t="s">
        <v>145</v>
      </c>
      <c r="C43" s="12">
        <v>1</v>
      </c>
      <c r="D43" s="13"/>
      <c r="E43" s="13">
        <f t="shared" si="3"/>
        <v>0</v>
      </c>
      <c r="F43" s="14"/>
      <c r="G43" s="13">
        <f t="shared" si="2"/>
        <v>0</v>
      </c>
      <c r="H43" s="38"/>
    </row>
    <row r="44" spans="1:8" s="1" customFormat="1" ht="20.100000000000001" customHeight="1" x14ac:dyDescent="0.2">
      <c r="A44" s="9" t="s">
        <v>36</v>
      </c>
      <c r="B44" s="18" t="s">
        <v>107</v>
      </c>
      <c r="C44" s="12">
        <v>2</v>
      </c>
      <c r="D44" s="16"/>
      <c r="E44" s="16">
        <f t="shared" si="3"/>
        <v>0</v>
      </c>
      <c r="F44" s="17"/>
      <c r="G44" s="13">
        <f t="shared" si="2"/>
        <v>0</v>
      </c>
      <c r="H44" s="38"/>
    </row>
    <row r="45" spans="1:8" s="1" customFormat="1" ht="20.100000000000001" customHeight="1" x14ac:dyDescent="0.2">
      <c r="A45" s="9" t="s">
        <v>146</v>
      </c>
      <c r="B45" s="18" t="s">
        <v>147</v>
      </c>
      <c r="C45" s="12">
        <v>12</v>
      </c>
      <c r="D45" s="13"/>
      <c r="E45" s="13">
        <f t="shared" si="3"/>
        <v>0</v>
      </c>
      <c r="F45" s="14"/>
      <c r="G45" s="13">
        <f t="shared" si="2"/>
        <v>0</v>
      </c>
      <c r="H45" s="38"/>
    </row>
    <row r="46" spans="1:8" s="1" customFormat="1" ht="20.100000000000001" customHeight="1" x14ac:dyDescent="0.2">
      <c r="A46" s="9" t="s">
        <v>37</v>
      </c>
      <c r="B46" s="11" t="s">
        <v>137</v>
      </c>
      <c r="C46" s="12">
        <v>8</v>
      </c>
      <c r="D46" s="16"/>
      <c r="E46" s="16">
        <f t="shared" si="3"/>
        <v>0</v>
      </c>
      <c r="F46" s="17"/>
      <c r="G46" s="13">
        <f t="shared" si="2"/>
        <v>0</v>
      </c>
      <c r="H46" s="38"/>
    </row>
    <row r="47" spans="1:8" s="1" customFormat="1" ht="20.100000000000001" customHeight="1" x14ac:dyDescent="0.2">
      <c r="A47" s="9" t="s">
        <v>38</v>
      </c>
      <c r="B47" s="11" t="s">
        <v>138</v>
      </c>
      <c r="C47" s="12">
        <v>13</v>
      </c>
      <c r="D47" s="16"/>
      <c r="E47" s="16">
        <f t="shared" si="3"/>
        <v>0</v>
      </c>
      <c r="F47" s="17"/>
      <c r="G47" s="13">
        <f t="shared" si="2"/>
        <v>0</v>
      </c>
      <c r="H47" s="38"/>
    </row>
    <row r="48" spans="1:8" s="1" customFormat="1" ht="20.100000000000001" customHeight="1" x14ac:dyDescent="0.2">
      <c r="A48" s="9" t="s">
        <v>39</v>
      </c>
      <c r="B48" s="11" t="s">
        <v>139</v>
      </c>
      <c r="C48" s="12">
        <v>1</v>
      </c>
      <c r="D48" s="16"/>
      <c r="E48" s="16">
        <f t="shared" si="3"/>
        <v>0</v>
      </c>
      <c r="F48" s="17"/>
      <c r="G48" s="13">
        <f t="shared" si="2"/>
        <v>0</v>
      </c>
      <c r="H48" s="38"/>
    </row>
    <row r="49" spans="1:9" s="1" customFormat="1" ht="20.100000000000001" customHeight="1" x14ac:dyDescent="0.2">
      <c r="A49" s="9" t="s">
        <v>148</v>
      </c>
      <c r="B49" s="11" t="s">
        <v>149</v>
      </c>
      <c r="C49" s="12">
        <v>1</v>
      </c>
      <c r="D49" s="13"/>
      <c r="E49" s="13">
        <f t="shared" si="3"/>
        <v>0</v>
      </c>
      <c r="F49" s="14"/>
      <c r="G49" s="13">
        <f t="shared" si="2"/>
        <v>0</v>
      </c>
      <c r="H49" s="38"/>
    </row>
    <row r="50" spans="1:9" s="1" customFormat="1" ht="20.100000000000001" customHeight="1" x14ac:dyDescent="0.2">
      <c r="A50" s="9" t="s">
        <v>40</v>
      </c>
      <c r="B50" s="11" t="s">
        <v>108</v>
      </c>
      <c r="C50" s="12">
        <v>1</v>
      </c>
      <c r="D50" s="16"/>
      <c r="E50" s="16">
        <f t="shared" si="3"/>
        <v>0</v>
      </c>
      <c r="F50" s="17"/>
      <c r="G50" s="13">
        <f t="shared" si="2"/>
        <v>0</v>
      </c>
      <c r="H50" s="38"/>
    </row>
    <row r="51" spans="1:9" s="1" customFormat="1" ht="20.100000000000001" customHeight="1" x14ac:dyDescent="0.2">
      <c r="A51" s="9" t="s">
        <v>42</v>
      </c>
      <c r="B51" s="11" t="s">
        <v>109</v>
      </c>
      <c r="C51" s="12">
        <v>2</v>
      </c>
      <c r="D51" s="16"/>
      <c r="E51" s="16">
        <f t="shared" si="3"/>
        <v>0</v>
      </c>
      <c r="F51" s="17"/>
      <c r="G51" s="13">
        <f t="shared" si="2"/>
        <v>0</v>
      </c>
      <c r="H51" s="38"/>
    </row>
    <row r="52" spans="1:9" s="1" customFormat="1" ht="20.100000000000001" customHeight="1" x14ac:dyDescent="0.2">
      <c r="A52" s="9" t="s">
        <v>43</v>
      </c>
      <c r="B52" s="11" t="s">
        <v>150</v>
      </c>
      <c r="C52" s="12">
        <v>1</v>
      </c>
      <c r="D52" s="16"/>
      <c r="E52" s="16">
        <f t="shared" si="3"/>
        <v>0</v>
      </c>
      <c r="F52" s="17"/>
      <c r="G52" s="13">
        <f t="shared" si="2"/>
        <v>0</v>
      </c>
      <c r="H52" s="38"/>
    </row>
    <row r="53" spans="1:9" s="1" customFormat="1" ht="20.100000000000001" customHeight="1" x14ac:dyDescent="0.2">
      <c r="A53" s="9" t="s">
        <v>44</v>
      </c>
      <c r="B53" s="11" t="s">
        <v>151</v>
      </c>
      <c r="C53" s="12">
        <v>2</v>
      </c>
      <c r="D53" s="13"/>
      <c r="E53" s="13">
        <f t="shared" si="3"/>
        <v>0</v>
      </c>
      <c r="F53" s="14"/>
      <c r="G53" s="13">
        <f t="shared" si="2"/>
        <v>0</v>
      </c>
      <c r="H53" s="38"/>
    </row>
    <row r="54" spans="1:9" s="1" customFormat="1" ht="20.100000000000001" customHeight="1" x14ac:dyDescent="0.2">
      <c r="A54" s="9" t="s">
        <v>45</v>
      </c>
      <c r="B54" s="11" t="s">
        <v>110</v>
      </c>
      <c r="C54" s="12">
        <v>2</v>
      </c>
      <c r="D54" s="16"/>
      <c r="E54" s="16">
        <f t="shared" si="3"/>
        <v>0</v>
      </c>
      <c r="F54" s="17"/>
      <c r="G54" s="13">
        <f t="shared" si="2"/>
        <v>0</v>
      </c>
      <c r="H54" s="38"/>
    </row>
    <row r="55" spans="1:9" s="1" customFormat="1" ht="20.100000000000001" customHeight="1" x14ac:dyDescent="0.2">
      <c r="A55" s="9" t="s">
        <v>46</v>
      </c>
      <c r="B55" s="11" t="s">
        <v>111</v>
      </c>
      <c r="C55" s="12">
        <v>5</v>
      </c>
      <c r="D55" s="16"/>
      <c r="E55" s="16">
        <f t="shared" si="3"/>
        <v>0</v>
      </c>
      <c r="F55" s="17"/>
      <c r="G55" s="13">
        <f t="shared" si="2"/>
        <v>0</v>
      </c>
      <c r="H55" s="38"/>
    </row>
    <row r="56" spans="1:9" s="1" customFormat="1" ht="20.100000000000001" customHeight="1" x14ac:dyDescent="0.2">
      <c r="A56" s="9" t="s">
        <v>47</v>
      </c>
      <c r="B56" s="11" t="s">
        <v>112</v>
      </c>
      <c r="C56" s="12">
        <v>14</v>
      </c>
      <c r="D56" s="16"/>
      <c r="E56" s="16">
        <f t="shared" si="3"/>
        <v>0</v>
      </c>
      <c r="F56" s="17"/>
      <c r="G56" s="13">
        <f t="shared" si="2"/>
        <v>0</v>
      </c>
      <c r="H56" s="38"/>
    </row>
    <row r="57" spans="1:9" s="1" customFormat="1" ht="20.100000000000001" customHeight="1" x14ac:dyDescent="0.2">
      <c r="A57" s="9" t="s">
        <v>48</v>
      </c>
      <c r="B57" s="11" t="s">
        <v>41</v>
      </c>
      <c r="C57" s="12">
        <v>1</v>
      </c>
      <c r="D57" s="16"/>
      <c r="E57" s="16">
        <f t="shared" si="3"/>
        <v>0</v>
      </c>
      <c r="F57" s="17"/>
      <c r="G57" s="13">
        <f t="shared" si="2"/>
        <v>0</v>
      </c>
      <c r="H57" s="38"/>
    </row>
    <row r="58" spans="1:9" s="1" customFormat="1" ht="20.100000000000001" customHeight="1" x14ac:dyDescent="0.2">
      <c r="A58" s="9" t="s">
        <v>49</v>
      </c>
      <c r="B58" s="11" t="s">
        <v>113</v>
      </c>
      <c r="C58" s="12">
        <v>1</v>
      </c>
      <c r="D58" s="16"/>
      <c r="E58" s="16">
        <f t="shared" si="3"/>
        <v>0</v>
      </c>
      <c r="F58" s="17"/>
      <c r="G58" s="13">
        <f t="shared" si="2"/>
        <v>0</v>
      </c>
      <c r="H58" s="38"/>
    </row>
    <row r="59" spans="1:9" s="1" customFormat="1" ht="20.100000000000001" customHeight="1" x14ac:dyDescent="0.2">
      <c r="A59" s="9" t="s">
        <v>67</v>
      </c>
      <c r="B59" s="11" t="s">
        <v>114</v>
      </c>
      <c r="C59" s="12">
        <v>1</v>
      </c>
      <c r="D59" s="16"/>
      <c r="E59" s="16">
        <f t="shared" si="3"/>
        <v>0</v>
      </c>
      <c r="F59" s="17"/>
      <c r="G59" s="13">
        <f t="shared" si="2"/>
        <v>0</v>
      </c>
      <c r="H59" s="38"/>
    </row>
    <row r="60" spans="1:9" s="1" customFormat="1" ht="51" x14ac:dyDescent="0.2">
      <c r="A60" s="9" t="s">
        <v>50</v>
      </c>
      <c r="B60" s="11" t="s">
        <v>166</v>
      </c>
      <c r="C60" s="12">
        <v>17</v>
      </c>
      <c r="D60" s="16"/>
      <c r="E60" s="16">
        <f t="shared" si="3"/>
        <v>0</v>
      </c>
      <c r="F60" s="17"/>
      <c r="G60" s="13">
        <f t="shared" si="2"/>
        <v>0</v>
      </c>
      <c r="H60" s="37"/>
      <c r="I60" s="39" t="s">
        <v>214</v>
      </c>
    </row>
    <row r="61" spans="1:9" s="2" customFormat="1" ht="20.100000000000001" customHeight="1" x14ac:dyDescent="0.2">
      <c r="A61" s="9" t="s">
        <v>51</v>
      </c>
      <c r="B61" s="11" t="s">
        <v>115</v>
      </c>
      <c r="C61" s="12">
        <v>15</v>
      </c>
      <c r="D61" s="16"/>
      <c r="E61" s="16">
        <f t="shared" si="3"/>
        <v>0</v>
      </c>
      <c r="F61" s="17"/>
      <c r="G61" s="13">
        <f t="shared" si="2"/>
        <v>0</v>
      </c>
      <c r="H61" s="36"/>
    </row>
    <row r="62" spans="1:9" s="2" customFormat="1" ht="51" x14ac:dyDescent="0.2">
      <c r="A62" s="9" t="s">
        <v>52</v>
      </c>
      <c r="B62" s="11" t="s">
        <v>116</v>
      </c>
      <c r="C62" s="12">
        <v>1</v>
      </c>
      <c r="D62" s="16"/>
      <c r="E62" s="16">
        <f t="shared" si="3"/>
        <v>0</v>
      </c>
      <c r="F62" s="17"/>
      <c r="G62" s="13">
        <f t="shared" si="2"/>
        <v>0</v>
      </c>
      <c r="H62" s="36"/>
      <c r="I62" s="39" t="s">
        <v>214</v>
      </c>
    </row>
    <row r="63" spans="1:9" s="2" customFormat="1" ht="20.100000000000001" customHeight="1" x14ac:dyDescent="0.2">
      <c r="A63" s="9" t="s">
        <v>68</v>
      </c>
      <c r="B63" s="11" t="s">
        <v>78</v>
      </c>
      <c r="C63" s="12">
        <v>12</v>
      </c>
      <c r="D63" s="16"/>
      <c r="E63" s="16">
        <f t="shared" si="3"/>
        <v>0</v>
      </c>
      <c r="F63" s="17"/>
      <c r="G63" s="13">
        <f t="shared" si="2"/>
        <v>0</v>
      </c>
      <c r="H63" s="36"/>
    </row>
    <row r="64" spans="1:9" s="2" customFormat="1" ht="20.100000000000001" customHeight="1" x14ac:dyDescent="0.2">
      <c r="A64" s="9" t="s">
        <v>53</v>
      </c>
      <c r="B64" s="11" t="s">
        <v>79</v>
      </c>
      <c r="C64" s="12">
        <v>3</v>
      </c>
      <c r="D64" s="16"/>
      <c r="E64" s="16">
        <f t="shared" si="3"/>
        <v>0</v>
      </c>
      <c r="F64" s="17"/>
      <c r="G64" s="13">
        <f t="shared" si="2"/>
        <v>0</v>
      </c>
      <c r="H64" s="38"/>
    </row>
    <row r="65" spans="1:8" s="2" customFormat="1" ht="20.100000000000001" customHeight="1" x14ac:dyDescent="0.2">
      <c r="A65" s="9" t="s">
        <v>54</v>
      </c>
      <c r="B65" s="11" t="s">
        <v>117</v>
      </c>
      <c r="C65" s="12">
        <v>8</v>
      </c>
      <c r="D65" s="16"/>
      <c r="E65" s="16">
        <f t="shared" si="3"/>
        <v>0</v>
      </c>
      <c r="F65" s="17"/>
      <c r="G65" s="13">
        <f t="shared" ref="G65:G105" si="4">E65+E65*F65</f>
        <v>0</v>
      </c>
      <c r="H65" s="38"/>
    </row>
    <row r="66" spans="1:8" s="2" customFormat="1" ht="20.100000000000001" customHeight="1" x14ac:dyDescent="0.2">
      <c r="A66" s="9" t="s">
        <v>55</v>
      </c>
      <c r="B66" s="11" t="s">
        <v>118</v>
      </c>
      <c r="C66" s="12">
        <v>1</v>
      </c>
      <c r="D66" s="16"/>
      <c r="E66" s="16">
        <f t="shared" si="3"/>
        <v>0</v>
      </c>
      <c r="F66" s="17"/>
      <c r="G66" s="13">
        <f t="shared" si="4"/>
        <v>0</v>
      </c>
      <c r="H66" s="38"/>
    </row>
    <row r="67" spans="1:8" s="2" customFormat="1" ht="20.100000000000001" customHeight="1" x14ac:dyDescent="0.2">
      <c r="A67" s="9" t="s">
        <v>167</v>
      </c>
      <c r="B67" s="11" t="s">
        <v>168</v>
      </c>
      <c r="C67" s="12">
        <v>2</v>
      </c>
      <c r="D67" s="16"/>
      <c r="E67" s="16">
        <f>D67*C67</f>
        <v>0</v>
      </c>
      <c r="F67" s="17"/>
      <c r="G67" s="13">
        <f t="shared" si="4"/>
        <v>0</v>
      </c>
      <c r="H67" s="38"/>
    </row>
    <row r="68" spans="1:8" s="2" customFormat="1" ht="20.100000000000001" customHeight="1" x14ac:dyDescent="0.2">
      <c r="A68" s="9" t="s">
        <v>56</v>
      </c>
      <c r="B68" s="11" t="s">
        <v>165</v>
      </c>
      <c r="C68" s="12">
        <v>27</v>
      </c>
      <c r="D68" s="16"/>
      <c r="E68" s="16">
        <f t="shared" si="3"/>
        <v>0</v>
      </c>
      <c r="F68" s="17"/>
      <c r="G68" s="13">
        <f t="shared" si="4"/>
        <v>0</v>
      </c>
      <c r="H68" s="38"/>
    </row>
    <row r="69" spans="1:8" s="2" customFormat="1" ht="20.100000000000001" customHeight="1" x14ac:dyDescent="0.2">
      <c r="A69" s="9" t="s">
        <v>56</v>
      </c>
      <c r="B69" s="18" t="s">
        <v>136</v>
      </c>
      <c r="C69" s="12">
        <v>54</v>
      </c>
      <c r="D69" s="16"/>
      <c r="E69" s="16">
        <f t="shared" si="3"/>
        <v>0</v>
      </c>
      <c r="F69" s="17"/>
      <c r="G69" s="13">
        <f t="shared" si="4"/>
        <v>0</v>
      </c>
      <c r="H69" s="38"/>
    </row>
    <row r="70" spans="1:8" s="2" customFormat="1" ht="20.100000000000001" customHeight="1" x14ac:dyDescent="0.2">
      <c r="A70" s="9" t="s">
        <v>57</v>
      </c>
      <c r="B70" s="11" t="s">
        <v>119</v>
      </c>
      <c r="C70" s="12">
        <v>7</v>
      </c>
      <c r="D70" s="16"/>
      <c r="E70" s="16">
        <f t="shared" si="3"/>
        <v>0</v>
      </c>
      <c r="F70" s="17"/>
      <c r="G70" s="13">
        <f t="shared" si="4"/>
        <v>0</v>
      </c>
      <c r="H70" s="38"/>
    </row>
    <row r="71" spans="1:8" s="2" customFormat="1" ht="20.100000000000001" customHeight="1" x14ac:dyDescent="0.2">
      <c r="A71" s="9" t="s">
        <v>58</v>
      </c>
      <c r="B71" s="11" t="s">
        <v>120</v>
      </c>
      <c r="C71" s="12">
        <v>1</v>
      </c>
      <c r="D71" s="16"/>
      <c r="E71" s="16">
        <f t="shared" si="3"/>
        <v>0</v>
      </c>
      <c r="F71" s="17"/>
      <c r="G71" s="13">
        <f t="shared" si="4"/>
        <v>0</v>
      </c>
      <c r="H71" s="38"/>
    </row>
    <row r="72" spans="1:8" s="2" customFormat="1" ht="20.100000000000001" customHeight="1" x14ac:dyDescent="0.2">
      <c r="A72" s="9" t="s">
        <v>59</v>
      </c>
      <c r="B72" s="11" t="s">
        <v>121</v>
      </c>
      <c r="C72" s="12">
        <v>1</v>
      </c>
      <c r="D72" s="16"/>
      <c r="E72" s="16">
        <f t="shared" si="3"/>
        <v>0</v>
      </c>
      <c r="F72" s="17"/>
      <c r="G72" s="13">
        <f t="shared" si="4"/>
        <v>0</v>
      </c>
      <c r="H72" s="38"/>
    </row>
    <row r="73" spans="1:8" s="2" customFormat="1" ht="20.100000000000001" customHeight="1" x14ac:dyDescent="0.2">
      <c r="A73" s="9" t="s">
        <v>152</v>
      </c>
      <c r="B73" s="11" t="s">
        <v>153</v>
      </c>
      <c r="C73" s="12">
        <v>1</v>
      </c>
      <c r="D73" s="13"/>
      <c r="E73" s="13">
        <f t="shared" si="3"/>
        <v>0</v>
      </c>
      <c r="F73" s="14"/>
      <c r="G73" s="13">
        <f t="shared" si="4"/>
        <v>0</v>
      </c>
      <c r="H73" s="38"/>
    </row>
    <row r="74" spans="1:8" s="2" customFormat="1" ht="20.100000000000001" customHeight="1" x14ac:dyDescent="0.2">
      <c r="A74" s="9" t="s">
        <v>154</v>
      </c>
      <c r="B74" s="11" t="s">
        <v>155</v>
      </c>
      <c r="C74" s="12">
        <v>1</v>
      </c>
      <c r="D74" s="13"/>
      <c r="E74" s="13">
        <f t="shared" si="3"/>
        <v>0</v>
      </c>
      <c r="F74" s="14"/>
      <c r="G74" s="13">
        <f t="shared" si="4"/>
        <v>0</v>
      </c>
      <c r="H74" s="38"/>
    </row>
    <row r="75" spans="1:8" s="2" customFormat="1" ht="20.100000000000001" customHeight="1" x14ac:dyDescent="0.2">
      <c r="A75" s="9" t="s">
        <v>156</v>
      </c>
      <c r="B75" s="11" t="s">
        <v>157</v>
      </c>
      <c r="C75" s="12">
        <v>1</v>
      </c>
      <c r="D75" s="13"/>
      <c r="E75" s="13">
        <f t="shared" si="3"/>
        <v>0</v>
      </c>
      <c r="F75" s="14"/>
      <c r="G75" s="13">
        <f t="shared" si="4"/>
        <v>0</v>
      </c>
      <c r="H75" s="38"/>
    </row>
    <row r="76" spans="1:8" s="2" customFormat="1" ht="20.100000000000001" customHeight="1" x14ac:dyDescent="0.2">
      <c r="A76" s="9" t="s">
        <v>60</v>
      </c>
      <c r="B76" s="11" t="s">
        <v>122</v>
      </c>
      <c r="C76" s="12">
        <v>6</v>
      </c>
      <c r="D76" s="16"/>
      <c r="E76" s="16">
        <f t="shared" si="3"/>
        <v>0</v>
      </c>
      <c r="F76" s="17"/>
      <c r="G76" s="13">
        <f t="shared" si="4"/>
        <v>0</v>
      </c>
      <c r="H76" s="38"/>
    </row>
    <row r="77" spans="1:8" s="2" customFormat="1" ht="20.100000000000001" customHeight="1" x14ac:dyDescent="0.2">
      <c r="A77" s="9" t="s">
        <v>61</v>
      </c>
      <c r="B77" s="11" t="s">
        <v>123</v>
      </c>
      <c r="C77" s="12">
        <v>32</v>
      </c>
      <c r="D77" s="16"/>
      <c r="E77" s="16">
        <f t="shared" si="3"/>
        <v>0</v>
      </c>
      <c r="F77" s="17"/>
      <c r="G77" s="13">
        <f t="shared" si="4"/>
        <v>0</v>
      </c>
      <c r="H77" s="38"/>
    </row>
    <row r="78" spans="1:8" s="2" customFormat="1" ht="20.100000000000001" customHeight="1" x14ac:dyDescent="0.2">
      <c r="A78" s="9" t="s">
        <v>62</v>
      </c>
      <c r="B78" s="11" t="s">
        <v>158</v>
      </c>
      <c r="C78" s="12">
        <v>7</v>
      </c>
      <c r="D78" s="16"/>
      <c r="E78" s="16">
        <f t="shared" si="3"/>
        <v>0</v>
      </c>
      <c r="F78" s="17"/>
      <c r="G78" s="13">
        <f t="shared" si="4"/>
        <v>0</v>
      </c>
      <c r="H78" s="38"/>
    </row>
    <row r="79" spans="1:8" s="2" customFormat="1" ht="20.100000000000001" customHeight="1" x14ac:dyDescent="0.2">
      <c r="A79" s="9" t="s">
        <v>63</v>
      </c>
      <c r="B79" s="11" t="s">
        <v>159</v>
      </c>
      <c r="C79" s="12">
        <v>2</v>
      </c>
      <c r="D79" s="13"/>
      <c r="E79" s="13">
        <f t="shared" si="3"/>
        <v>0</v>
      </c>
      <c r="F79" s="14"/>
      <c r="G79" s="13">
        <f t="shared" si="4"/>
        <v>0</v>
      </c>
      <c r="H79" s="38"/>
    </row>
    <row r="80" spans="1:8" s="2" customFormat="1" ht="20.100000000000001" customHeight="1" x14ac:dyDescent="0.2">
      <c r="A80" s="9" t="s">
        <v>64</v>
      </c>
      <c r="B80" s="11" t="s">
        <v>159</v>
      </c>
      <c r="C80" s="12">
        <v>8</v>
      </c>
      <c r="D80" s="13"/>
      <c r="E80" s="13">
        <f t="shared" si="3"/>
        <v>0</v>
      </c>
      <c r="F80" s="14"/>
      <c r="G80" s="13">
        <f t="shared" si="4"/>
        <v>0</v>
      </c>
      <c r="H80" s="38"/>
    </row>
    <row r="81" spans="1:8" s="2" customFormat="1" ht="20.100000000000001" customHeight="1" x14ac:dyDescent="0.2">
      <c r="A81" s="9" t="s">
        <v>65</v>
      </c>
      <c r="B81" s="11" t="s">
        <v>160</v>
      </c>
      <c r="C81" s="12">
        <v>6</v>
      </c>
      <c r="D81" s="13"/>
      <c r="E81" s="13">
        <f t="shared" si="3"/>
        <v>0</v>
      </c>
      <c r="F81" s="14"/>
      <c r="G81" s="13">
        <f t="shared" si="4"/>
        <v>0</v>
      </c>
      <c r="H81" s="38"/>
    </row>
    <row r="82" spans="1:8" s="2" customFormat="1" ht="20.100000000000001" customHeight="1" x14ac:dyDescent="0.2">
      <c r="A82" s="9" t="s">
        <v>65</v>
      </c>
      <c r="B82" s="11" t="s">
        <v>161</v>
      </c>
      <c r="C82" s="12">
        <v>6</v>
      </c>
      <c r="D82" s="13"/>
      <c r="E82" s="13">
        <f t="shared" si="3"/>
        <v>0</v>
      </c>
      <c r="F82" s="14"/>
      <c r="G82" s="13">
        <f t="shared" si="4"/>
        <v>0</v>
      </c>
      <c r="H82" s="38"/>
    </row>
    <row r="83" spans="1:8" s="2" customFormat="1" ht="20.100000000000001" customHeight="1" x14ac:dyDescent="0.2">
      <c r="A83" s="9" t="s">
        <v>66</v>
      </c>
      <c r="B83" s="11" t="s">
        <v>124</v>
      </c>
      <c r="C83" s="12">
        <v>4</v>
      </c>
      <c r="D83" s="16"/>
      <c r="E83" s="16">
        <f t="shared" si="3"/>
        <v>0</v>
      </c>
      <c r="F83" s="17"/>
      <c r="G83" s="13">
        <f t="shared" si="4"/>
        <v>0</v>
      </c>
      <c r="H83" s="38"/>
    </row>
    <row r="84" spans="1:8" s="2" customFormat="1" ht="20.100000000000001" customHeight="1" x14ac:dyDescent="0.2">
      <c r="A84" s="9" t="s">
        <v>69</v>
      </c>
      <c r="B84" s="11" t="s">
        <v>125</v>
      </c>
      <c r="C84" s="12">
        <v>9</v>
      </c>
      <c r="D84" s="16"/>
      <c r="E84" s="16">
        <f t="shared" si="3"/>
        <v>0</v>
      </c>
      <c r="F84" s="17"/>
      <c r="G84" s="13">
        <f t="shared" si="4"/>
        <v>0</v>
      </c>
      <c r="H84" s="38"/>
    </row>
    <row r="85" spans="1:8" s="2" customFormat="1" ht="20.100000000000001" customHeight="1" x14ac:dyDescent="0.2">
      <c r="A85" s="9" t="s">
        <v>70</v>
      </c>
      <c r="B85" s="11" t="s">
        <v>126</v>
      </c>
      <c r="C85" s="12">
        <v>3</v>
      </c>
      <c r="D85" s="16"/>
      <c r="E85" s="16">
        <f t="shared" si="3"/>
        <v>0</v>
      </c>
      <c r="F85" s="17"/>
      <c r="G85" s="13">
        <f t="shared" si="4"/>
        <v>0</v>
      </c>
      <c r="H85" s="38"/>
    </row>
    <row r="86" spans="1:8" s="2" customFormat="1" ht="20.100000000000001" customHeight="1" x14ac:dyDescent="0.2">
      <c r="A86" s="9" t="s">
        <v>162</v>
      </c>
      <c r="B86" s="11" t="s">
        <v>163</v>
      </c>
      <c r="C86" s="12">
        <v>2</v>
      </c>
      <c r="D86" s="13"/>
      <c r="E86" s="13">
        <f t="shared" si="3"/>
        <v>0</v>
      </c>
      <c r="F86" s="14"/>
      <c r="G86" s="13">
        <f t="shared" si="4"/>
        <v>0</v>
      </c>
      <c r="H86" s="38"/>
    </row>
    <row r="87" spans="1:8" s="2" customFormat="1" ht="20.100000000000001" customHeight="1" x14ac:dyDescent="0.2">
      <c r="A87" s="9" t="s">
        <v>71</v>
      </c>
      <c r="B87" s="11" t="s">
        <v>161</v>
      </c>
      <c r="C87" s="12">
        <v>2</v>
      </c>
      <c r="D87" s="13"/>
      <c r="E87" s="13">
        <f t="shared" ref="E87:E96" si="5">D87*C87</f>
        <v>0</v>
      </c>
      <c r="F87" s="14"/>
      <c r="G87" s="13">
        <f t="shared" si="4"/>
        <v>0</v>
      </c>
      <c r="H87" s="38"/>
    </row>
    <row r="88" spans="1:8" s="2" customFormat="1" ht="20.100000000000001" customHeight="1" x14ac:dyDescent="0.2">
      <c r="A88" s="9" t="s">
        <v>71</v>
      </c>
      <c r="B88" s="11" t="s">
        <v>160</v>
      </c>
      <c r="C88" s="12">
        <v>2</v>
      </c>
      <c r="D88" s="13"/>
      <c r="E88" s="13">
        <f t="shared" si="5"/>
        <v>0</v>
      </c>
      <c r="F88" s="14"/>
      <c r="G88" s="13">
        <f t="shared" si="4"/>
        <v>0</v>
      </c>
      <c r="H88" s="38"/>
    </row>
    <row r="89" spans="1:8" s="2" customFormat="1" ht="20.100000000000001" customHeight="1" x14ac:dyDescent="0.2">
      <c r="A89" s="9" t="s">
        <v>72</v>
      </c>
      <c r="B89" s="11" t="s">
        <v>164</v>
      </c>
      <c r="C89" s="12">
        <v>2</v>
      </c>
      <c r="D89" s="13"/>
      <c r="E89" s="13">
        <f t="shared" si="5"/>
        <v>0</v>
      </c>
      <c r="F89" s="14"/>
      <c r="G89" s="13">
        <f t="shared" si="4"/>
        <v>0</v>
      </c>
      <c r="H89" s="38"/>
    </row>
    <row r="90" spans="1:8" s="2" customFormat="1" ht="20.100000000000001" customHeight="1" x14ac:dyDescent="0.2">
      <c r="A90" s="9" t="s">
        <v>73</v>
      </c>
      <c r="B90" s="11" t="s">
        <v>127</v>
      </c>
      <c r="C90" s="12">
        <v>7</v>
      </c>
      <c r="D90" s="16"/>
      <c r="E90" s="16">
        <f t="shared" si="5"/>
        <v>0</v>
      </c>
      <c r="F90" s="17"/>
      <c r="G90" s="13">
        <f t="shared" si="4"/>
        <v>0</v>
      </c>
      <c r="H90" s="38"/>
    </row>
    <row r="91" spans="1:8" s="2" customFormat="1" ht="20.100000000000001" customHeight="1" x14ac:dyDescent="0.2">
      <c r="A91" s="9" t="s">
        <v>74</v>
      </c>
      <c r="B91" s="18" t="s">
        <v>128</v>
      </c>
      <c r="C91" s="12">
        <v>5</v>
      </c>
      <c r="D91" s="16"/>
      <c r="E91" s="16">
        <f t="shared" si="5"/>
        <v>0</v>
      </c>
      <c r="F91" s="17"/>
      <c r="G91" s="13">
        <f t="shared" si="4"/>
        <v>0</v>
      </c>
      <c r="H91" s="38"/>
    </row>
    <row r="92" spans="1:8" s="2" customFormat="1" ht="20.100000000000001" customHeight="1" x14ac:dyDescent="0.2">
      <c r="A92" s="9" t="s">
        <v>75</v>
      </c>
      <c r="B92" s="18" t="s">
        <v>129</v>
      </c>
      <c r="C92" s="12">
        <v>2</v>
      </c>
      <c r="D92" s="16"/>
      <c r="E92" s="16">
        <f t="shared" si="5"/>
        <v>0</v>
      </c>
      <c r="F92" s="17"/>
      <c r="G92" s="13">
        <f t="shared" si="4"/>
        <v>0</v>
      </c>
      <c r="H92" s="38"/>
    </row>
    <row r="93" spans="1:8" s="2" customFormat="1" ht="20.100000000000001" customHeight="1" x14ac:dyDescent="0.2">
      <c r="A93" s="9" t="s">
        <v>76</v>
      </c>
      <c r="B93" s="18" t="s">
        <v>130</v>
      </c>
      <c r="C93" s="12">
        <v>5</v>
      </c>
      <c r="D93" s="16"/>
      <c r="E93" s="16">
        <f t="shared" si="5"/>
        <v>0</v>
      </c>
      <c r="F93" s="17"/>
      <c r="G93" s="13">
        <f t="shared" si="4"/>
        <v>0</v>
      </c>
      <c r="H93" s="38"/>
    </row>
    <row r="94" spans="1:8" s="2" customFormat="1" ht="20.100000000000001" customHeight="1" x14ac:dyDescent="0.2">
      <c r="A94" s="9" t="s">
        <v>77</v>
      </c>
      <c r="B94" s="11" t="s">
        <v>133</v>
      </c>
      <c r="C94" s="12">
        <v>1</v>
      </c>
      <c r="D94" s="16"/>
      <c r="E94" s="16">
        <f t="shared" si="5"/>
        <v>0</v>
      </c>
      <c r="F94" s="17"/>
      <c r="G94" s="13">
        <f t="shared" si="4"/>
        <v>0</v>
      </c>
      <c r="H94" s="36"/>
    </row>
    <row r="95" spans="1:8" s="2" customFormat="1" ht="20.100000000000001" customHeight="1" x14ac:dyDescent="0.2">
      <c r="A95" s="9" t="s">
        <v>131</v>
      </c>
      <c r="B95" s="11" t="s">
        <v>134</v>
      </c>
      <c r="C95" s="12">
        <v>4</v>
      </c>
      <c r="D95" s="16"/>
      <c r="E95" s="16">
        <f t="shared" si="5"/>
        <v>0</v>
      </c>
      <c r="F95" s="17"/>
      <c r="G95" s="13">
        <f t="shared" si="4"/>
        <v>0</v>
      </c>
      <c r="H95" s="38"/>
    </row>
    <row r="96" spans="1:8" s="2" customFormat="1" ht="20.100000000000001" customHeight="1" x14ac:dyDescent="0.2">
      <c r="A96" s="9" t="s">
        <v>132</v>
      </c>
      <c r="B96" s="11" t="s">
        <v>135</v>
      </c>
      <c r="C96" s="12">
        <v>2</v>
      </c>
      <c r="D96" s="13"/>
      <c r="E96" s="13">
        <f t="shared" si="5"/>
        <v>0</v>
      </c>
      <c r="F96" s="17"/>
      <c r="G96" s="13">
        <f t="shared" si="4"/>
        <v>0</v>
      </c>
      <c r="H96" s="38"/>
    </row>
    <row r="97" spans="1:8" ht="15.75" customHeight="1" x14ac:dyDescent="0.2">
      <c r="A97" s="10" t="s">
        <v>170</v>
      </c>
      <c r="B97" s="20" t="s">
        <v>190</v>
      </c>
      <c r="C97" s="19">
        <v>1</v>
      </c>
      <c r="D97" s="16"/>
      <c r="E97" s="16">
        <f t="shared" ref="E97:E113" si="6">D97*C97</f>
        <v>0</v>
      </c>
      <c r="F97" s="21"/>
      <c r="G97" s="13">
        <f t="shared" si="4"/>
        <v>0</v>
      </c>
      <c r="H97" s="38"/>
    </row>
    <row r="98" spans="1:8" ht="15.75" customHeight="1" x14ac:dyDescent="0.2">
      <c r="A98" s="10" t="s">
        <v>171</v>
      </c>
      <c r="B98" s="20" t="s">
        <v>191</v>
      </c>
      <c r="C98" s="22">
        <v>1</v>
      </c>
      <c r="D98" s="23"/>
      <c r="E98" s="23">
        <f t="shared" si="6"/>
        <v>0</v>
      </c>
      <c r="F98" s="21"/>
      <c r="G98" s="13">
        <f t="shared" si="4"/>
        <v>0</v>
      </c>
      <c r="H98" s="38"/>
    </row>
    <row r="99" spans="1:8" ht="15.75" customHeight="1" x14ac:dyDescent="0.2">
      <c r="A99" s="10" t="s">
        <v>172</v>
      </c>
      <c r="B99" s="20" t="s">
        <v>192</v>
      </c>
      <c r="C99" s="22">
        <v>1</v>
      </c>
      <c r="D99" s="23"/>
      <c r="E99" s="23">
        <f t="shared" si="6"/>
        <v>0</v>
      </c>
      <c r="F99" s="21"/>
      <c r="G99" s="13">
        <f t="shared" si="4"/>
        <v>0</v>
      </c>
      <c r="H99" s="38"/>
    </row>
    <row r="100" spans="1:8" ht="15.75" customHeight="1" x14ac:dyDescent="0.2">
      <c r="A100" s="10" t="s">
        <v>173</v>
      </c>
      <c r="B100" s="20" t="s">
        <v>193</v>
      </c>
      <c r="C100" s="22">
        <v>1</v>
      </c>
      <c r="D100" s="23"/>
      <c r="E100" s="23">
        <f t="shared" si="6"/>
        <v>0</v>
      </c>
      <c r="F100" s="21"/>
      <c r="G100" s="13">
        <f t="shared" si="4"/>
        <v>0</v>
      </c>
      <c r="H100" s="38"/>
    </row>
    <row r="101" spans="1:8" ht="15.75" customHeight="1" x14ac:dyDescent="0.2">
      <c r="A101" s="10" t="s">
        <v>174</v>
      </c>
      <c r="B101" s="20" t="s">
        <v>194</v>
      </c>
      <c r="C101" s="22">
        <v>1</v>
      </c>
      <c r="D101" s="23"/>
      <c r="E101" s="23">
        <f t="shared" si="6"/>
        <v>0</v>
      </c>
      <c r="F101" s="21"/>
      <c r="G101" s="13">
        <f t="shared" si="4"/>
        <v>0</v>
      </c>
      <c r="H101" s="38"/>
    </row>
    <row r="102" spans="1:8" ht="15.75" customHeight="1" x14ac:dyDescent="0.2">
      <c r="A102" s="10" t="s">
        <v>175</v>
      </c>
      <c r="B102" s="20" t="s">
        <v>195</v>
      </c>
      <c r="C102" s="22">
        <v>1</v>
      </c>
      <c r="D102" s="23"/>
      <c r="E102" s="23">
        <f t="shared" si="6"/>
        <v>0</v>
      </c>
      <c r="F102" s="21"/>
      <c r="G102" s="13">
        <f t="shared" si="4"/>
        <v>0</v>
      </c>
      <c r="H102" s="38"/>
    </row>
    <row r="103" spans="1:8" ht="15.75" customHeight="1" x14ac:dyDescent="0.2">
      <c r="A103" s="10" t="s">
        <v>176</v>
      </c>
      <c r="B103" s="20" t="s">
        <v>196</v>
      </c>
      <c r="C103" s="22">
        <v>1</v>
      </c>
      <c r="D103" s="23"/>
      <c r="E103" s="23">
        <f t="shared" si="6"/>
        <v>0</v>
      </c>
      <c r="F103" s="21"/>
      <c r="G103" s="13">
        <f t="shared" si="4"/>
        <v>0</v>
      </c>
      <c r="H103" s="38"/>
    </row>
    <row r="104" spans="1:8" ht="15.75" customHeight="1" x14ac:dyDescent="0.2">
      <c r="A104" s="10" t="s">
        <v>177</v>
      </c>
      <c r="B104" s="20" t="s">
        <v>197</v>
      </c>
      <c r="C104" s="22">
        <v>1</v>
      </c>
      <c r="D104" s="23"/>
      <c r="E104" s="23">
        <f t="shared" si="6"/>
        <v>0</v>
      </c>
      <c r="F104" s="21"/>
      <c r="G104" s="13">
        <f t="shared" si="4"/>
        <v>0</v>
      </c>
      <c r="H104" s="38"/>
    </row>
    <row r="105" spans="1:8" ht="15.75" customHeight="1" x14ac:dyDescent="0.2">
      <c r="A105" s="10" t="s">
        <v>178</v>
      </c>
      <c r="B105" s="20" t="s">
        <v>206</v>
      </c>
      <c r="C105" s="22">
        <v>1</v>
      </c>
      <c r="D105" s="23"/>
      <c r="E105" s="23">
        <f t="shared" si="6"/>
        <v>0</v>
      </c>
      <c r="F105" s="21"/>
      <c r="G105" s="13">
        <f t="shared" si="4"/>
        <v>0</v>
      </c>
      <c r="H105" s="38"/>
    </row>
    <row r="106" spans="1:8" ht="15.75" customHeight="1" x14ac:dyDescent="0.2">
      <c r="A106" s="10" t="s">
        <v>179</v>
      </c>
      <c r="B106" s="20" t="s">
        <v>198</v>
      </c>
      <c r="C106" s="22">
        <v>1</v>
      </c>
      <c r="D106" s="23"/>
      <c r="E106" s="23">
        <f t="shared" si="6"/>
        <v>0</v>
      </c>
      <c r="F106" s="21"/>
      <c r="G106" s="13">
        <f t="shared" ref="G106:G113" si="7">E106+E106*F106</f>
        <v>0</v>
      </c>
      <c r="H106" s="38"/>
    </row>
    <row r="107" spans="1:8" ht="15.75" customHeight="1" x14ac:dyDescent="0.2">
      <c r="A107" s="10" t="s">
        <v>180</v>
      </c>
      <c r="B107" s="20" t="s">
        <v>199</v>
      </c>
      <c r="C107" s="22">
        <v>1</v>
      </c>
      <c r="D107" s="23"/>
      <c r="E107" s="23">
        <f t="shared" si="6"/>
        <v>0</v>
      </c>
      <c r="F107" s="21"/>
      <c r="G107" s="13">
        <f t="shared" si="7"/>
        <v>0</v>
      </c>
      <c r="H107" s="38"/>
    </row>
    <row r="108" spans="1:8" ht="15.75" customHeight="1" x14ac:dyDescent="0.2">
      <c r="A108" s="10" t="s">
        <v>181</v>
      </c>
      <c r="B108" s="20" t="s">
        <v>200</v>
      </c>
      <c r="C108" s="22">
        <v>1</v>
      </c>
      <c r="D108" s="23"/>
      <c r="E108" s="23">
        <f t="shared" si="6"/>
        <v>0</v>
      </c>
      <c r="F108" s="21"/>
      <c r="G108" s="13">
        <f t="shared" si="7"/>
        <v>0</v>
      </c>
      <c r="H108" s="38"/>
    </row>
    <row r="109" spans="1:8" ht="15.75" customHeight="1" x14ac:dyDescent="0.2">
      <c r="A109" s="10" t="s">
        <v>183</v>
      </c>
      <c r="B109" s="20" t="s">
        <v>201</v>
      </c>
      <c r="C109" s="22">
        <v>1</v>
      </c>
      <c r="D109" s="23"/>
      <c r="E109" s="23">
        <f t="shared" si="6"/>
        <v>0</v>
      </c>
      <c r="F109" s="21"/>
      <c r="G109" s="13">
        <f t="shared" si="7"/>
        <v>0</v>
      </c>
      <c r="H109" s="38"/>
    </row>
    <row r="110" spans="1:8" ht="15.75" customHeight="1" x14ac:dyDescent="0.2">
      <c r="A110" s="10" t="s">
        <v>184</v>
      </c>
      <c r="B110" s="20" t="s">
        <v>202</v>
      </c>
      <c r="C110" s="22">
        <v>1</v>
      </c>
      <c r="D110" s="23"/>
      <c r="E110" s="23">
        <f t="shared" si="6"/>
        <v>0</v>
      </c>
      <c r="F110" s="21"/>
      <c r="G110" s="13">
        <f t="shared" si="7"/>
        <v>0</v>
      </c>
      <c r="H110" s="38"/>
    </row>
    <row r="111" spans="1:8" ht="15.75" customHeight="1" x14ac:dyDescent="0.2">
      <c r="A111" s="10" t="s">
        <v>186</v>
      </c>
      <c r="B111" s="20" t="s">
        <v>203</v>
      </c>
      <c r="C111" s="22">
        <v>1</v>
      </c>
      <c r="D111" s="23"/>
      <c r="E111" s="23">
        <f t="shared" si="6"/>
        <v>0</v>
      </c>
      <c r="F111" s="21"/>
      <c r="G111" s="13">
        <f t="shared" si="7"/>
        <v>0</v>
      </c>
      <c r="H111" s="38"/>
    </row>
    <row r="112" spans="1:8" ht="15.75" customHeight="1" x14ac:dyDescent="0.2">
      <c r="A112" s="10" t="s">
        <v>187</v>
      </c>
      <c r="B112" s="20" t="s">
        <v>204</v>
      </c>
      <c r="C112" s="22">
        <v>2</v>
      </c>
      <c r="D112" s="23"/>
      <c r="E112" s="23">
        <f t="shared" si="6"/>
        <v>0</v>
      </c>
      <c r="F112" s="21"/>
      <c r="G112" s="13">
        <f t="shared" si="7"/>
        <v>0</v>
      </c>
      <c r="H112" s="38"/>
    </row>
    <row r="113" spans="1:8" ht="15.75" customHeight="1" x14ac:dyDescent="0.2">
      <c r="A113" s="10" t="s">
        <v>188</v>
      </c>
      <c r="B113" s="20" t="s">
        <v>205</v>
      </c>
      <c r="C113" s="22">
        <v>1</v>
      </c>
      <c r="D113" s="23"/>
      <c r="E113" s="23">
        <f t="shared" si="6"/>
        <v>0</v>
      </c>
      <c r="F113" s="21"/>
      <c r="G113" s="13">
        <f t="shared" si="7"/>
        <v>0</v>
      </c>
      <c r="H113" s="38"/>
    </row>
    <row r="114" spans="1:8" ht="15.75" customHeight="1" thickBot="1" x14ac:dyDescent="0.25"/>
    <row r="115" spans="1:8" ht="15.75" customHeight="1" thickBot="1" x14ac:dyDescent="0.25">
      <c r="B115" s="44" t="s">
        <v>207</v>
      </c>
      <c r="D115" s="32" t="s">
        <v>182</v>
      </c>
      <c r="E115" s="33">
        <f>SUM(E12:E113)</f>
        <v>0</v>
      </c>
      <c r="F115" s="34"/>
      <c r="G115" s="33">
        <f t="shared" ref="G115" si="8">SUM(G12:G113)</f>
        <v>0</v>
      </c>
    </row>
    <row r="116" spans="1:8" ht="15.75" customHeight="1" x14ac:dyDescent="0.2">
      <c r="B116" s="44"/>
    </row>
    <row r="118" spans="1:8" ht="15.75" customHeight="1" x14ac:dyDescent="0.2">
      <c r="B118" s="45" t="s">
        <v>208</v>
      </c>
      <c r="C118" s="46"/>
      <c r="D118" s="47"/>
      <c r="E118" s="26">
        <f>E115-E120-E119</f>
        <v>0</v>
      </c>
      <c r="F118" s="30"/>
      <c r="G118" s="28">
        <f t="shared" ref="G118" si="9">G115-G120-G119</f>
        <v>0</v>
      </c>
    </row>
    <row r="119" spans="1:8" ht="15.75" customHeight="1" x14ac:dyDescent="0.2">
      <c r="B119" s="45" t="s">
        <v>209</v>
      </c>
      <c r="C119" s="46"/>
      <c r="D119" s="47"/>
      <c r="E119" s="26">
        <f>E14+E15+E16+E17+E28+E29+E94</f>
        <v>0</v>
      </c>
      <c r="F119" s="30"/>
      <c r="G119" s="28">
        <f t="shared" ref="G119" si="10">G14+G15+G16+G17+G28+G29+G94</f>
        <v>0</v>
      </c>
    </row>
    <row r="120" spans="1:8" ht="15.75" customHeight="1" x14ac:dyDescent="0.2">
      <c r="B120" s="48" t="s">
        <v>210</v>
      </c>
      <c r="C120" s="49"/>
      <c r="D120" s="50"/>
      <c r="E120" s="27">
        <f>E60+E61+E62+E63</f>
        <v>0</v>
      </c>
      <c r="F120" s="31"/>
      <c r="G120" s="29">
        <f t="shared" ref="G120" si="11">G60+G61+G62+G63</f>
        <v>0</v>
      </c>
    </row>
    <row r="121" spans="1:8" ht="15.75" customHeight="1" x14ac:dyDescent="0.2">
      <c r="B121" s="24"/>
    </row>
    <row r="123" spans="1:8" ht="15.75" customHeight="1" x14ac:dyDescent="0.2">
      <c r="E123" s="40" t="s">
        <v>212</v>
      </c>
      <c r="F123" s="40"/>
      <c r="G123" s="40"/>
    </row>
  </sheetData>
  <mergeCells count="7">
    <mergeCell ref="F9:H9"/>
    <mergeCell ref="E123:G123"/>
    <mergeCell ref="A10:C10"/>
    <mergeCell ref="B115:B116"/>
    <mergeCell ref="B118:D118"/>
    <mergeCell ref="B119:D119"/>
    <mergeCell ref="B120:D120"/>
  </mergeCells>
  <pageMargins left="0.7" right="0.7" top="0.75" bottom="0.75" header="0.3" footer="0.3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KARDIOCHIRURGIA (3)</vt:lpstr>
      <vt:lpstr>'KARDIOCHIRURGIA (3)'!Print_Area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2025-11-18T10:45:19Z</cp:lastPrinted>
  <dcterms:created xsi:type="dcterms:W3CDTF">2025-03-19T06:56:16Z</dcterms:created>
  <dcterms:modified xsi:type="dcterms:W3CDTF">2025-11-18T12:01:45Z</dcterms:modified>
</cp:coreProperties>
</file>