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720" tabRatio="240"/>
  </bookViews>
  <sheets>
    <sheet name="KARDIOLOGIA (2)" sheetId="2" r:id="rId1"/>
  </sheets>
  <definedNames>
    <definedName name="Print_Area" localSheetId="0">'KARDIOLOGIA (2)'!$A$8:$G$68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2"/>
  <c r="G20" s="1"/>
  <c r="E66"/>
  <c r="G66" s="1"/>
  <c r="E65"/>
  <c r="G65" s="1"/>
  <c r="E64"/>
  <c r="G64" s="1"/>
  <c r="E63"/>
  <c r="G63" s="1"/>
  <c r="E62"/>
  <c r="G62" s="1"/>
  <c r="E61"/>
  <c r="G61" s="1"/>
  <c r="E60"/>
  <c r="G60" s="1"/>
  <c r="E59"/>
  <c r="G59" s="1"/>
  <c r="E58"/>
  <c r="G58" s="1"/>
  <c r="E57"/>
  <c r="G57" s="1"/>
  <c r="E56"/>
  <c r="G56" s="1"/>
  <c r="E55"/>
  <c r="G55" s="1"/>
  <c r="E54"/>
  <c r="G54" s="1"/>
  <c r="E53"/>
  <c r="G53" s="1"/>
  <c r="E52"/>
  <c r="G52" s="1"/>
  <c r="E51"/>
  <c r="G51" s="1"/>
  <c r="E50"/>
  <c r="G50" s="1"/>
  <c r="E49"/>
  <c r="G49" s="1"/>
  <c r="E48"/>
  <c r="G48" s="1"/>
  <c r="E47"/>
  <c r="G47" s="1"/>
  <c r="E46"/>
  <c r="G46" s="1"/>
  <c r="E45"/>
  <c r="G45" s="1"/>
  <c r="E44"/>
  <c r="G44" s="1"/>
  <c r="E43"/>
  <c r="G43" s="1"/>
  <c r="E42"/>
  <c r="G42" s="1"/>
  <c r="E40"/>
  <c r="G40" s="1"/>
  <c r="E38"/>
  <c r="G38" s="1"/>
  <c r="E37"/>
  <c r="G37" s="1"/>
  <c r="E36"/>
  <c r="G36" s="1"/>
  <c r="E35"/>
  <c r="G35" s="1"/>
  <c r="E34"/>
  <c r="G34" s="1"/>
  <c r="E33"/>
  <c r="G33" s="1"/>
  <c r="E32"/>
  <c r="G32" s="1"/>
  <c r="E31"/>
  <c r="G31" s="1"/>
  <c r="E30"/>
  <c r="G30" s="1"/>
  <c r="E29"/>
  <c r="G29" s="1"/>
  <c r="E28"/>
  <c r="G28" s="1"/>
  <c r="E27"/>
  <c r="G27" s="1"/>
  <c r="E26"/>
  <c r="G26" s="1"/>
  <c r="E25"/>
  <c r="G25" s="1"/>
  <c r="E24"/>
  <c r="G24" s="1"/>
  <c r="E23"/>
  <c r="G23" s="1"/>
  <c r="E22"/>
  <c r="G22" s="1"/>
  <c r="E21"/>
  <c r="G21" s="1"/>
  <c r="E19"/>
  <c r="G19" s="1"/>
  <c r="E18"/>
  <c r="G18" s="1"/>
  <c r="E17"/>
  <c r="G17" s="1"/>
  <c r="E16"/>
  <c r="G16" s="1"/>
  <c r="E15"/>
  <c r="G15" s="1"/>
  <c r="E14"/>
  <c r="G14" s="1"/>
  <c r="E13"/>
  <c r="G13" s="1"/>
  <c r="E12"/>
  <c r="G73" l="1"/>
  <c r="E72"/>
  <c r="E73"/>
  <c r="E68"/>
  <c r="G12"/>
  <c r="G72" s="1"/>
  <c r="E71" l="1"/>
  <c r="G68"/>
  <c r="G71" s="1"/>
</calcChain>
</file>

<file path=xl/sharedStrings.xml><?xml version="1.0" encoding="utf-8"?>
<sst xmlns="http://schemas.openxmlformats.org/spreadsheetml/2006/main" count="127" uniqueCount="125">
  <si>
    <t>lp.</t>
  </si>
  <si>
    <t>Nazwa produktu</t>
  </si>
  <si>
    <t>RAZEM ilość [szt.]</t>
  </si>
  <si>
    <t>Cena jedn. Netto [PLN]</t>
  </si>
  <si>
    <t>Wartość netto [PLN]</t>
  </si>
  <si>
    <t>Stawka VAT [%]</t>
  </si>
  <si>
    <t>Wartość brutto [PLN]</t>
  </si>
  <si>
    <t>1.</t>
  </si>
  <si>
    <t>2.</t>
  </si>
  <si>
    <t>3.</t>
  </si>
  <si>
    <t>4.</t>
  </si>
  <si>
    <t>5.</t>
  </si>
  <si>
    <t>11.</t>
  </si>
  <si>
    <t>12.</t>
  </si>
  <si>
    <t>16.</t>
  </si>
  <si>
    <t>17.</t>
  </si>
  <si>
    <t>20.</t>
  </si>
  <si>
    <t>22.</t>
  </si>
  <si>
    <t>26.</t>
  </si>
  <si>
    <t>30.</t>
  </si>
  <si>
    <t>32.</t>
  </si>
  <si>
    <t>33.</t>
  </si>
  <si>
    <t>45.</t>
  </si>
  <si>
    <t>47.</t>
  </si>
  <si>
    <t>48.</t>
  </si>
  <si>
    <t>49.</t>
  </si>
  <si>
    <t>61.</t>
  </si>
  <si>
    <t>71.</t>
  </si>
  <si>
    <t>72.</t>
  </si>
  <si>
    <t>73.</t>
  </si>
  <si>
    <t>74.</t>
  </si>
  <si>
    <t>WYPOSAŻENIE TECHNOLOGICZNE</t>
  </si>
  <si>
    <t xml:space="preserve">Myjnia dezynfektor do urządzeń sanitarnych i utensyliów </t>
  </si>
  <si>
    <t>Oprawa szpitalna 1-stanowsikowa OVA (kaseton elektryczno gazowy naścienny w ukłądzie poziomym)</t>
  </si>
  <si>
    <t>Panel elektryczno-gazowy naścienny pionowy 2-
stanowiskowy</t>
  </si>
  <si>
    <t>Panel elektryczno-gazowy naścienny pionowy 1-
stanowiskowy</t>
  </si>
  <si>
    <t>Zlew porządkowy ze stali nierdzewnej</t>
  </si>
  <si>
    <t>System szynowy intensywnej opieki medycznej ( z
osprzętem</t>
  </si>
  <si>
    <t>Zmywarka z funkcją wyparzania i zmiękczaczem
automatycznym wody ok. 630 x 562 x 825</t>
  </si>
  <si>
    <t>Czajnik elektryczny bezprzewodowy</t>
  </si>
  <si>
    <t>Lodówka 810x700x1980</t>
  </si>
  <si>
    <t>Lodówka z czytnikiem temperatury, podblatowa</t>
  </si>
  <si>
    <t>Niszczarka do dokumentów</t>
  </si>
  <si>
    <t>Skaner do kodów paskowych</t>
  </si>
  <si>
    <t>Telewizor LCD o przekątnej 32"</t>
  </si>
  <si>
    <t>Zestaw komputerowy ( komputer, monitor, klawiatura )</t>
  </si>
  <si>
    <t>42</t>
  </si>
  <si>
    <t>Lustro nadumywalkowe</t>
  </si>
  <si>
    <t>Parawan w systemie sufitowym z zasłoną antybakteryjną</t>
  </si>
  <si>
    <t>Pojemnik do ręczników jednorazowego użytku, tworzywo
sztuczne, pojemność do 500 szt</t>
  </si>
  <si>
    <t>Pojemnik na mydło w płynie, tworzywo sztuczne,
poj.min.1,0 l.9</t>
  </si>
  <si>
    <t>Szafa na sprzęt porządkowy i środki czystości</t>
  </si>
  <si>
    <t>Uchwyt dla niepełnosprawnych ze stali nierdzewnej</t>
  </si>
  <si>
    <t>Wiadro plastikowe z uchylną pokrywą</t>
  </si>
  <si>
    <t>81.</t>
  </si>
  <si>
    <t>Wieszak ścienny</t>
  </si>
  <si>
    <t>Zasłona do kabiny z meriału tekstylnego wodoodpornego do łązienki</t>
  </si>
  <si>
    <t>MEBLE MEDYCZNE I SPECJALISTYCZNE</t>
  </si>
  <si>
    <t>6</t>
  </si>
  <si>
    <t>Zestaw mebli medycznych górnych i dolnychz zabudowaną
umywalką i zlewem</t>
  </si>
  <si>
    <t>35</t>
  </si>
  <si>
    <t>Fotel do biurka</t>
  </si>
  <si>
    <t>MEBLE BIUROWE</t>
  </si>
  <si>
    <t>34</t>
  </si>
  <si>
    <t>Biurko meblowe</t>
  </si>
  <si>
    <t>37</t>
  </si>
  <si>
    <t>38</t>
  </si>
  <si>
    <t>Fotel tapicerowany (kubełkowy</t>
  </si>
  <si>
    <t>Kanapotapczan</t>
  </si>
  <si>
    <t>41</t>
  </si>
  <si>
    <t>50</t>
  </si>
  <si>
    <t>52</t>
  </si>
  <si>
    <t>54</t>
  </si>
  <si>
    <t>55</t>
  </si>
  <si>
    <t>56</t>
  </si>
  <si>
    <t>Lada zabudowana</t>
  </si>
  <si>
    <t>Regał biurowy z szafkami zamykanymi</t>
  </si>
  <si>
    <t>Regał wiszący biurowy</t>
  </si>
  <si>
    <t>Stolik</t>
  </si>
  <si>
    <t>Stolik okolicznościowy</t>
  </si>
  <si>
    <t>Stolik kwadratowy</t>
  </si>
  <si>
    <t>57</t>
  </si>
  <si>
    <t>59</t>
  </si>
  <si>
    <t>Szafa biurowa</t>
  </si>
  <si>
    <t>Szafa magazynowa</t>
  </si>
  <si>
    <t>60</t>
  </si>
  <si>
    <t>65</t>
  </si>
  <si>
    <t>64</t>
  </si>
  <si>
    <t>63</t>
  </si>
  <si>
    <t>69</t>
  </si>
  <si>
    <t>61</t>
  </si>
  <si>
    <t>68</t>
  </si>
  <si>
    <t>75</t>
  </si>
  <si>
    <t>79</t>
  </si>
  <si>
    <t>8</t>
  </si>
  <si>
    <t>9</t>
  </si>
  <si>
    <t>Szafa magazynowa metalowa, malowana proszkowo</t>
  </si>
  <si>
    <t>Szafka podumywalkowa</t>
  </si>
  <si>
    <t>Szafka biurowa niska</t>
  </si>
  <si>
    <t>Szafka zamykana na klucz</t>
  </si>
  <si>
    <t>Szafa na dokumentację medyczną</t>
  </si>
  <si>
    <t>Szafka wisząca dwudrzwiowa</t>
  </si>
  <si>
    <t>Wózek do worków foliowych pojedynczy 60l</t>
  </si>
  <si>
    <t>Wózek sprzątacza</t>
  </si>
  <si>
    <t>Zestaw meblowy z zabudowanym zlewem i lodówką
podblatową.</t>
  </si>
  <si>
    <t>Zestaw meblowy z zabudowanym zlewem i umywalką</t>
  </si>
  <si>
    <t>10</t>
  </si>
  <si>
    <t>82</t>
  </si>
  <si>
    <t>Zestaw meblowy z zabudowanym zlewem</t>
  </si>
  <si>
    <t>Zestaw meblowy z zabudowanymi szafkami</t>
  </si>
  <si>
    <r>
      <rPr>
        <b/>
        <sz val="10"/>
        <color theme="1"/>
        <rFont val="Arial"/>
        <family val="2"/>
        <charset val="238"/>
        <scheme val="minor"/>
      </rPr>
      <t>KARDIOLOGIA</t>
    </r>
    <r>
      <rPr>
        <sz val="10"/>
        <color theme="1"/>
        <rFont val="Arial"/>
        <family val="2"/>
        <charset val="238"/>
        <scheme val="minor"/>
      </rPr>
      <t xml:space="preserve">
Zestawienie wyposażenia</t>
    </r>
  </si>
  <si>
    <t>Wszystkie pozycje należy wycenić uwzględniając koszty zakupu, dostawy i montażu.</t>
  </si>
  <si>
    <t>Drukarka kolorowa</t>
  </si>
  <si>
    <t>Drukarka czarno-biała</t>
  </si>
  <si>
    <t>wyposażenie socjalno-biurowe i biurowo-administracyjne</t>
  </si>
  <si>
    <t>wyroby medyczne</t>
  </si>
  <si>
    <t>wyposażenie informatyczne</t>
  </si>
  <si>
    <t>SUMA</t>
  </si>
  <si>
    <t>Sprawa nr 138/2025</t>
  </si>
  <si>
    <t>Pieczęć i elektroniczny podpis Wykonawcy</t>
  </si>
  <si>
    <t>Załącznik nr 7 do SWZ</t>
  </si>
  <si>
    <t>Typ, model</t>
  </si>
  <si>
    <t>Pojemnik na płyn dezynfekcyjny uruchamiany bez kontaktu
z dłonią, poj. min. 0,5 l.</t>
  </si>
  <si>
    <t>Wieszak na papier toaletowy dostosowany do rolek o śr.min. 19cm.</t>
  </si>
  <si>
    <t>Należy podać 2 modele komputera i monitorów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</si>
</sst>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9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  <scheme val="minor"/>
    </font>
    <font>
      <sz val="8"/>
      <color rgb="FF000000"/>
      <name val="Arial"/>
      <family val="2"/>
      <charset val="238"/>
      <scheme val="minor"/>
    </font>
    <font>
      <b/>
      <sz val="10"/>
      <color theme="1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57">
    <xf numFmtId="0" fontId="0" fillId="0" borderId="0" xfId="0"/>
    <xf numFmtId="0" fontId="1" fillId="0" borderId="2" xfId="0" applyFont="1" applyBorder="1" applyAlignment="1">
      <alignment horizontal="center" vertical="center" textRotation="90"/>
    </xf>
    <xf numFmtId="0" fontId="1" fillId="2" borderId="2" xfId="0" applyFont="1" applyFill="1" applyBorder="1" applyAlignment="1">
      <alignment vertical="top" textRotation="90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" fontId="4" fillId="3" borderId="2" xfId="0" applyNumberFormat="1" applyFont="1" applyFill="1" applyBorder="1" applyAlignment="1">
      <alignment horizontal="center" vertical="center"/>
    </xf>
    <xf numFmtId="9" fontId="4" fillId="3" borderId="2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left"/>
    </xf>
    <xf numFmtId="0" fontId="1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7" fillId="0" borderId="0" xfId="0" applyFont="1"/>
    <xf numFmtId="1" fontId="4" fillId="4" borderId="2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/>
    </xf>
    <xf numFmtId="9" fontId="3" fillId="4" borderId="2" xfId="0" applyNumberFormat="1" applyFont="1" applyFill="1" applyBorder="1" applyAlignment="1">
      <alignment horizontal="center" vertical="center" wrapText="1"/>
    </xf>
    <xf numFmtId="9" fontId="4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top" textRotation="90"/>
    </xf>
    <xf numFmtId="49" fontId="1" fillId="0" borderId="10" xfId="0" applyNumberFormat="1" applyFont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/>
    </xf>
    <xf numFmtId="0" fontId="0" fillId="3" borderId="0" xfId="0" applyFill="1"/>
    <xf numFmtId="49" fontId="1" fillId="0" borderId="5" xfId="0" applyNumberFormat="1" applyFont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/>
    </xf>
    <xf numFmtId="164" fontId="7" fillId="0" borderId="0" xfId="0" applyNumberFormat="1" applyFont="1"/>
    <xf numFmtId="0" fontId="7" fillId="0" borderId="13" xfId="0" applyFont="1" applyBorder="1"/>
    <xf numFmtId="164" fontId="7" fillId="0" borderId="12" xfId="0" applyNumberFormat="1" applyFont="1" applyBorder="1"/>
    <xf numFmtId="164" fontId="0" fillId="0" borderId="14" xfId="0" applyNumberFormat="1" applyBorder="1"/>
    <xf numFmtId="164" fontId="0" fillId="3" borderId="14" xfId="0" applyNumberFormat="1" applyFill="1" applyBorder="1"/>
    <xf numFmtId="164" fontId="0" fillId="0" borderId="15" xfId="0" applyNumberFormat="1" applyBorder="1"/>
    <xf numFmtId="164" fontId="0" fillId="3" borderId="15" xfId="0" applyNumberFormat="1" applyFill="1" applyBorder="1"/>
    <xf numFmtId="164" fontId="0" fillId="0" borderId="16" xfId="0" applyNumberFormat="1" applyBorder="1"/>
    <xf numFmtId="164" fontId="0" fillId="3" borderId="16" xfId="0" applyNumberFormat="1" applyFill="1" applyBorder="1"/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3" borderId="2" xfId="0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1" fillId="4" borderId="2" xfId="0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1562100</xdr:colOff>
      <xdr:row>1</xdr:row>
      <xdr:rowOff>47625</xdr:rowOff>
    </xdr:from>
    <xdr:to>
      <xdr:col>7</xdr:col>
      <xdr:colOff>38100</xdr:colOff>
      <xdr:row>4</xdr:row>
      <xdr:rowOff>85725</xdr:rowOff>
    </xdr:to>
    <xdr:pic>
      <xdr:nvPicPr>
        <xdr:cNvPr id="3" name="Obraz 4">
          <a:extLst>
            <a:ext uri="{FF2B5EF4-FFF2-40B4-BE49-F238E27FC236}">
              <a16:creationId xmlns:a16="http://schemas.microsoft.com/office/drawing/2014/main" xmlns="" id="{D36C2255-C577-430B-A149-7102FD544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71675" y="247650"/>
          <a:ext cx="6162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8:I77"/>
  <sheetViews>
    <sheetView tabSelected="1" zoomScaleSheetLayoutView="80" workbookViewId="0">
      <pane ySplit="10" topLeftCell="A11" activePane="bottomLeft" state="frozen"/>
      <selection pane="bottomLeft" activeCell="N33" sqref="N32:N33"/>
    </sheetView>
  </sheetViews>
  <sheetFormatPr defaultColWidth="12.7109375" defaultRowHeight="15.75" customHeight="1"/>
  <cols>
    <col min="1" max="1" width="6.140625" customWidth="1"/>
    <col min="2" max="2" width="57.140625" style="19" customWidth="1"/>
    <col min="3" max="3" width="8.28515625" bestFit="1" customWidth="1"/>
    <col min="4" max="4" width="12.28515625" customWidth="1"/>
    <col min="5" max="5" width="13.42578125" customWidth="1"/>
    <col min="6" max="6" width="9.85546875" customWidth="1"/>
    <col min="7" max="7" width="14.28515625" customWidth="1"/>
  </cols>
  <sheetData>
    <row r="8" spans="1:8" ht="12.75">
      <c r="A8" t="s">
        <v>118</v>
      </c>
      <c r="F8" s="47" t="s">
        <v>120</v>
      </c>
      <c r="G8" s="47"/>
      <c r="H8" s="47"/>
    </row>
    <row r="9" spans="1:8" ht="31.5" customHeight="1">
      <c r="A9" s="49" t="s">
        <v>110</v>
      </c>
      <c r="B9" s="50"/>
      <c r="C9" s="51"/>
    </row>
    <row r="10" spans="1:8" ht="119.25" customHeight="1">
      <c r="A10" s="1" t="s">
        <v>0</v>
      </c>
      <c r="B10" s="20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121</v>
      </c>
    </row>
    <row r="11" spans="1:8" ht="34.5" customHeight="1">
      <c r="A11" s="52" t="s">
        <v>31</v>
      </c>
      <c r="B11" s="52"/>
      <c r="C11" s="28"/>
      <c r="D11" s="28"/>
      <c r="E11" s="28"/>
      <c r="F11" s="28"/>
      <c r="G11" s="28"/>
      <c r="H11" s="28"/>
    </row>
    <row r="12" spans="1:8" s="3" customFormat="1" ht="20.100000000000001" customHeight="1">
      <c r="A12" s="4" t="s">
        <v>7</v>
      </c>
      <c r="B12" s="34" t="s">
        <v>32</v>
      </c>
      <c r="C12" s="8">
        <v>1</v>
      </c>
      <c r="D12" s="17"/>
      <c r="E12" s="17">
        <f>C12*D12</f>
        <v>0</v>
      </c>
      <c r="F12" s="9"/>
      <c r="G12" s="18">
        <f>E12+E12*F12</f>
        <v>0</v>
      </c>
      <c r="H12" s="44"/>
    </row>
    <row r="13" spans="1:8" s="3" customFormat="1" ht="26.25" customHeight="1">
      <c r="A13" s="5" t="s">
        <v>8</v>
      </c>
      <c r="B13" s="21" t="s">
        <v>33</v>
      </c>
      <c r="C13" s="8">
        <v>16</v>
      </c>
      <c r="D13" s="17"/>
      <c r="E13" s="17">
        <f t="shared" ref="E13:E55" si="0">C13*D13</f>
        <v>0</v>
      </c>
      <c r="F13" s="9"/>
      <c r="G13" s="18">
        <f t="shared" ref="G13:G55" si="1">E13+E13*F13</f>
        <v>0</v>
      </c>
      <c r="H13" s="44"/>
    </row>
    <row r="14" spans="1:8" s="3" customFormat="1" ht="24" customHeight="1">
      <c r="A14" s="5" t="s">
        <v>9</v>
      </c>
      <c r="B14" s="21" t="s">
        <v>34</v>
      </c>
      <c r="C14" s="8">
        <v>5</v>
      </c>
      <c r="D14" s="17"/>
      <c r="E14" s="17">
        <f t="shared" si="0"/>
        <v>0</v>
      </c>
      <c r="F14" s="9"/>
      <c r="G14" s="18">
        <f t="shared" si="1"/>
        <v>0</v>
      </c>
      <c r="H14" s="44"/>
    </row>
    <row r="15" spans="1:8" s="3" customFormat="1" ht="25.5" customHeight="1">
      <c r="A15" s="5" t="s">
        <v>10</v>
      </c>
      <c r="B15" s="21" t="s">
        <v>35</v>
      </c>
      <c r="C15" s="8">
        <v>3</v>
      </c>
      <c r="D15" s="17"/>
      <c r="E15" s="17">
        <f t="shared" si="0"/>
        <v>0</v>
      </c>
      <c r="F15" s="9"/>
      <c r="G15" s="18">
        <f t="shared" si="1"/>
        <v>0</v>
      </c>
      <c r="H15" s="44"/>
    </row>
    <row r="16" spans="1:8" s="3" customFormat="1" ht="20.100000000000001" customHeight="1">
      <c r="A16" s="6" t="s">
        <v>12</v>
      </c>
      <c r="B16" s="14" t="s">
        <v>36</v>
      </c>
      <c r="C16" s="8">
        <v>2</v>
      </c>
      <c r="D16" s="18"/>
      <c r="E16" s="17">
        <f t="shared" si="0"/>
        <v>0</v>
      </c>
      <c r="F16" s="13"/>
      <c r="G16" s="18">
        <f t="shared" si="1"/>
        <v>0</v>
      </c>
      <c r="H16" s="45"/>
    </row>
    <row r="17" spans="1:9" s="3" customFormat="1" ht="25.5" customHeight="1">
      <c r="A17" s="6" t="s">
        <v>11</v>
      </c>
      <c r="B17" s="21" t="s">
        <v>37</v>
      </c>
      <c r="C17" s="8">
        <v>8</v>
      </c>
      <c r="D17" s="18"/>
      <c r="E17" s="17">
        <f t="shared" si="0"/>
        <v>0</v>
      </c>
      <c r="F17" s="13"/>
      <c r="G17" s="18">
        <f t="shared" si="1"/>
        <v>0</v>
      </c>
      <c r="H17" s="45"/>
    </row>
    <row r="18" spans="1:9" s="10" customFormat="1" ht="31.5" customHeight="1">
      <c r="A18" s="7" t="s">
        <v>13</v>
      </c>
      <c r="B18" s="21" t="s">
        <v>38</v>
      </c>
      <c r="C18" s="8">
        <v>1</v>
      </c>
      <c r="D18" s="17"/>
      <c r="E18" s="17">
        <f t="shared" si="0"/>
        <v>0</v>
      </c>
      <c r="F18" s="9"/>
      <c r="G18" s="18">
        <f t="shared" si="1"/>
        <v>0</v>
      </c>
      <c r="H18" s="45"/>
    </row>
    <row r="19" spans="1:9" s="10" customFormat="1" ht="20.100000000000001" customHeight="1">
      <c r="A19" s="11" t="s">
        <v>14</v>
      </c>
      <c r="B19" s="14" t="s">
        <v>39</v>
      </c>
      <c r="C19" s="8">
        <v>3</v>
      </c>
      <c r="D19" s="17"/>
      <c r="E19" s="17">
        <f t="shared" si="0"/>
        <v>0</v>
      </c>
      <c r="F19" s="9"/>
      <c r="G19" s="18">
        <f t="shared" si="1"/>
        <v>0</v>
      </c>
      <c r="H19" s="45"/>
    </row>
    <row r="20" spans="1:9" s="10" customFormat="1" ht="20.100000000000001" customHeight="1">
      <c r="A20" s="11" t="s">
        <v>15</v>
      </c>
      <c r="B20" s="14" t="s">
        <v>112</v>
      </c>
      <c r="C20" s="8">
        <v>1</v>
      </c>
      <c r="D20" s="17"/>
      <c r="E20" s="17">
        <f t="shared" si="0"/>
        <v>0</v>
      </c>
      <c r="F20" s="9"/>
      <c r="G20" s="18">
        <f t="shared" si="1"/>
        <v>0</v>
      </c>
      <c r="H20" s="45"/>
    </row>
    <row r="21" spans="1:9" s="3" customFormat="1" ht="20.100000000000001" customHeight="1">
      <c r="A21" s="12" t="s">
        <v>15</v>
      </c>
      <c r="B21" s="14" t="s">
        <v>113</v>
      </c>
      <c r="C21" s="8">
        <v>6</v>
      </c>
      <c r="D21" s="17"/>
      <c r="E21" s="17">
        <f t="shared" si="0"/>
        <v>0</v>
      </c>
      <c r="F21" s="9"/>
      <c r="G21" s="18">
        <f t="shared" si="1"/>
        <v>0</v>
      </c>
      <c r="H21" s="45"/>
    </row>
    <row r="22" spans="1:9" s="3" customFormat="1" ht="20.100000000000001" customHeight="1">
      <c r="A22" s="12" t="s">
        <v>16</v>
      </c>
      <c r="B22" s="14" t="s">
        <v>40</v>
      </c>
      <c r="C22" s="8">
        <v>2</v>
      </c>
      <c r="D22" s="17"/>
      <c r="E22" s="17">
        <f t="shared" si="0"/>
        <v>0</v>
      </c>
      <c r="F22" s="9"/>
      <c r="G22" s="18">
        <f t="shared" si="1"/>
        <v>0</v>
      </c>
      <c r="H22" s="45"/>
    </row>
    <row r="23" spans="1:9" s="3" customFormat="1" ht="20.100000000000001" customHeight="1">
      <c r="A23" s="12" t="s">
        <v>17</v>
      </c>
      <c r="B23" s="14" t="s">
        <v>41</v>
      </c>
      <c r="C23" s="8">
        <v>6</v>
      </c>
      <c r="D23" s="17"/>
      <c r="E23" s="17">
        <f t="shared" si="0"/>
        <v>0</v>
      </c>
      <c r="F23" s="9"/>
      <c r="G23" s="18">
        <f t="shared" si="1"/>
        <v>0</v>
      </c>
      <c r="H23" s="45"/>
    </row>
    <row r="24" spans="1:9" s="3" customFormat="1" ht="20.100000000000001" customHeight="1">
      <c r="A24" s="12" t="s">
        <v>18</v>
      </c>
      <c r="B24" s="14" t="s">
        <v>42</v>
      </c>
      <c r="C24" s="8">
        <v>3</v>
      </c>
      <c r="D24" s="17"/>
      <c r="E24" s="17">
        <f t="shared" si="0"/>
        <v>0</v>
      </c>
      <c r="F24" s="9"/>
      <c r="G24" s="18">
        <f t="shared" si="1"/>
        <v>0</v>
      </c>
      <c r="H24" s="45"/>
    </row>
    <row r="25" spans="1:9" s="3" customFormat="1" ht="20.100000000000001" customHeight="1">
      <c r="A25" s="12" t="s">
        <v>19</v>
      </c>
      <c r="B25" s="14" t="s">
        <v>43</v>
      </c>
      <c r="C25" s="8">
        <v>4</v>
      </c>
      <c r="D25" s="17"/>
      <c r="E25" s="17">
        <f t="shared" si="0"/>
        <v>0</v>
      </c>
      <c r="F25" s="9"/>
      <c r="G25" s="18">
        <f t="shared" si="1"/>
        <v>0</v>
      </c>
      <c r="H25" s="44"/>
    </row>
    <row r="26" spans="1:9" s="3" customFormat="1" ht="20.100000000000001" customHeight="1">
      <c r="A26" s="12" t="s">
        <v>20</v>
      </c>
      <c r="B26" s="14" t="s">
        <v>44</v>
      </c>
      <c r="C26" s="8">
        <v>10</v>
      </c>
      <c r="D26" s="17"/>
      <c r="E26" s="17">
        <f t="shared" si="0"/>
        <v>0</v>
      </c>
      <c r="F26" s="9"/>
      <c r="G26" s="18">
        <f t="shared" si="1"/>
        <v>0</v>
      </c>
      <c r="H26" s="45"/>
    </row>
    <row r="27" spans="1:9" s="3" customFormat="1" ht="51">
      <c r="A27" s="12" t="s">
        <v>21</v>
      </c>
      <c r="B27" s="14" t="s">
        <v>45</v>
      </c>
      <c r="C27" s="8">
        <v>23</v>
      </c>
      <c r="D27" s="17"/>
      <c r="E27" s="17">
        <f t="shared" si="0"/>
        <v>0</v>
      </c>
      <c r="F27" s="9"/>
      <c r="G27" s="18">
        <f t="shared" si="1"/>
        <v>0</v>
      </c>
      <c r="H27" s="44"/>
      <c r="I27" s="46" t="s">
        <v>124</v>
      </c>
    </row>
    <row r="28" spans="1:9" s="3" customFormat="1" ht="20.100000000000001" customHeight="1">
      <c r="A28" s="12" t="s">
        <v>46</v>
      </c>
      <c r="B28" s="14" t="s">
        <v>47</v>
      </c>
      <c r="C28" s="8">
        <v>37</v>
      </c>
      <c r="D28" s="17"/>
      <c r="E28" s="17">
        <f t="shared" si="0"/>
        <v>0</v>
      </c>
      <c r="F28" s="9"/>
      <c r="G28" s="18">
        <f t="shared" si="1"/>
        <v>0</v>
      </c>
      <c r="H28" s="45"/>
    </row>
    <row r="29" spans="1:9" s="3" customFormat="1" ht="20.100000000000001" customHeight="1">
      <c r="A29" s="12" t="s">
        <v>22</v>
      </c>
      <c r="B29" s="14" t="s">
        <v>48</v>
      </c>
      <c r="C29" s="8">
        <v>17</v>
      </c>
      <c r="D29" s="17"/>
      <c r="E29" s="17">
        <f t="shared" si="0"/>
        <v>0</v>
      </c>
      <c r="F29" s="9"/>
      <c r="G29" s="18">
        <f t="shared" si="1"/>
        <v>0</v>
      </c>
      <c r="H29" s="44"/>
    </row>
    <row r="30" spans="1:9" s="3" customFormat="1" ht="27.75" customHeight="1">
      <c r="A30" s="12" t="s">
        <v>23</v>
      </c>
      <c r="B30" s="21" t="s">
        <v>49</v>
      </c>
      <c r="C30" s="8">
        <v>42</v>
      </c>
      <c r="D30" s="17"/>
      <c r="E30" s="17">
        <f t="shared" si="0"/>
        <v>0</v>
      </c>
      <c r="F30" s="9"/>
      <c r="G30" s="18">
        <f t="shared" si="1"/>
        <v>0</v>
      </c>
      <c r="H30" s="45"/>
    </row>
    <row r="31" spans="1:9" s="3" customFormat="1" ht="24" customHeight="1">
      <c r="A31" s="12" t="s">
        <v>24</v>
      </c>
      <c r="B31" s="16" t="s">
        <v>50</v>
      </c>
      <c r="C31" s="8">
        <v>42</v>
      </c>
      <c r="D31" s="17"/>
      <c r="E31" s="17">
        <f t="shared" si="0"/>
        <v>0</v>
      </c>
      <c r="F31" s="9"/>
      <c r="G31" s="18">
        <f t="shared" si="1"/>
        <v>0</v>
      </c>
      <c r="H31" s="45"/>
    </row>
    <row r="32" spans="1:9" s="3" customFormat="1" ht="42" customHeight="1">
      <c r="A32" s="12" t="s">
        <v>25</v>
      </c>
      <c r="B32" s="16" t="s">
        <v>122</v>
      </c>
      <c r="C32" s="8">
        <v>27</v>
      </c>
      <c r="D32" s="17"/>
      <c r="E32" s="17">
        <f t="shared" si="0"/>
        <v>0</v>
      </c>
      <c r="F32" s="9"/>
      <c r="G32" s="18">
        <f t="shared" si="1"/>
        <v>0</v>
      </c>
      <c r="H32" s="45"/>
    </row>
    <row r="33" spans="1:8" s="3" customFormat="1" ht="20.100000000000001" customHeight="1">
      <c r="A33" s="12" t="s">
        <v>26</v>
      </c>
      <c r="B33" s="15" t="s">
        <v>51</v>
      </c>
      <c r="C33" s="8">
        <v>1</v>
      </c>
      <c r="D33" s="17"/>
      <c r="E33" s="17">
        <f t="shared" si="0"/>
        <v>0</v>
      </c>
      <c r="F33" s="9"/>
      <c r="G33" s="18">
        <f t="shared" si="1"/>
        <v>0</v>
      </c>
      <c r="H33" s="45"/>
    </row>
    <row r="34" spans="1:8" s="3" customFormat="1" ht="20.100000000000001" customHeight="1">
      <c r="A34" s="11" t="s">
        <v>27</v>
      </c>
      <c r="B34" s="15" t="s">
        <v>52</v>
      </c>
      <c r="C34" s="8">
        <v>16</v>
      </c>
      <c r="D34" s="17"/>
      <c r="E34" s="17">
        <f t="shared" si="0"/>
        <v>0</v>
      </c>
      <c r="F34" s="9"/>
      <c r="G34" s="18">
        <f t="shared" si="1"/>
        <v>0</v>
      </c>
      <c r="H34" s="45"/>
    </row>
    <row r="35" spans="1:8" s="3" customFormat="1" ht="20.100000000000001" customHeight="1">
      <c r="A35" s="12" t="s">
        <v>28</v>
      </c>
      <c r="B35" s="15" t="s">
        <v>53</v>
      </c>
      <c r="C35" s="8">
        <v>44</v>
      </c>
      <c r="D35" s="17"/>
      <c r="E35" s="17">
        <f t="shared" si="0"/>
        <v>0</v>
      </c>
      <c r="F35" s="9"/>
      <c r="G35" s="18">
        <f t="shared" si="1"/>
        <v>0</v>
      </c>
      <c r="H35" s="45"/>
    </row>
    <row r="36" spans="1:8" s="3" customFormat="1" ht="20.100000000000001" customHeight="1">
      <c r="A36" s="12" t="s">
        <v>29</v>
      </c>
      <c r="B36" s="16" t="s">
        <v>123</v>
      </c>
      <c r="C36" s="8">
        <v>12</v>
      </c>
      <c r="D36" s="17"/>
      <c r="E36" s="17">
        <f t="shared" si="0"/>
        <v>0</v>
      </c>
      <c r="F36" s="9"/>
      <c r="G36" s="18">
        <f t="shared" si="1"/>
        <v>0</v>
      </c>
      <c r="H36" s="45"/>
    </row>
    <row r="37" spans="1:8" s="3" customFormat="1" ht="20.100000000000001" customHeight="1">
      <c r="A37" s="12" t="s">
        <v>30</v>
      </c>
      <c r="B37" s="15" t="s">
        <v>55</v>
      </c>
      <c r="C37" s="8">
        <v>42</v>
      </c>
      <c r="D37" s="17"/>
      <c r="E37" s="17">
        <f t="shared" si="0"/>
        <v>0</v>
      </c>
      <c r="F37" s="9"/>
      <c r="G37" s="18">
        <f t="shared" si="1"/>
        <v>0</v>
      </c>
      <c r="H37" s="45"/>
    </row>
    <row r="38" spans="1:8" s="3" customFormat="1" ht="20.100000000000001" customHeight="1">
      <c r="A38" s="29" t="s">
        <v>54</v>
      </c>
      <c r="B38" s="30" t="s">
        <v>56</v>
      </c>
      <c r="C38" s="8">
        <v>11</v>
      </c>
      <c r="D38" s="17"/>
      <c r="E38" s="17">
        <f t="shared" si="0"/>
        <v>0</v>
      </c>
      <c r="F38" s="9"/>
      <c r="G38" s="18">
        <f t="shared" si="1"/>
        <v>0</v>
      </c>
      <c r="H38" s="45"/>
    </row>
    <row r="39" spans="1:8" s="3" customFormat="1" ht="20.100000000000001" customHeight="1">
      <c r="A39" s="53" t="s">
        <v>57</v>
      </c>
      <c r="B39" s="53"/>
      <c r="C39" s="23"/>
      <c r="D39" s="25"/>
      <c r="E39" s="25"/>
      <c r="F39" s="27"/>
      <c r="G39" s="24"/>
      <c r="H39" s="24"/>
    </row>
    <row r="40" spans="1:8" s="3" customFormat="1" ht="27" customHeight="1">
      <c r="A40" s="32" t="s">
        <v>58</v>
      </c>
      <c r="B40" s="33" t="s">
        <v>59</v>
      </c>
      <c r="C40" s="8">
        <v>2</v>
      </c>
      <c r="D40" s="17"/>
      <c r="E40" s="17">
        <f t="shared" si="0"/>
        <v>0</v>
      </c>
      <c r="F40" s="9"/>
      <c r="G40" s="18">
        <f t="shared" si="1"/>
        <v>0</v>
      </c>
      <c r="H40" s="44"/>
    </row>
    <row r="41" spans="1:8" s="3" customFormat="1" ht="20.100000000000001" customHeight="1">
      <c r="A41" s="54" t="s">
        <v>62</v>
      </c>
      <c r="B41" s="55"/>
      <c r="C41" s="23"/>
      <c r="D41" s="24"/>
      <c r="E41" s="25"/>
      <c r="F41" s="26"/>
      <c r="G41" s="24"/>
      <c r="H41" s="24"/>
    </row>
    <row r="42" spans="1:8" s="3" customFormat="1" ht="20.100000000000001" customHeight="1">
      <c r="A42" s="12" t="s">
        <v>63</v>
      </c>
      <c r="B42" s="15" t="s">
        <v>64</v>
      </c>
      <c r="C42" s="8">
        <v>20</v>
      </c>
      <c r="D42" s="17"/>
      <c r="E42" s="17">
        <f t="shared" si="0"/>
        <v>0</v>
      </c>
      <c r="F42" s="9"/>
      <c r="G42" s="18">
        <f t="shared" si="1"/>
        <v>0</v>
      </c>
      <c r="H42" s="45"/>
    </row>
    <row r="43" spans="1:8" s="3" customFormat="1" ht="20.100000000000001" customHeight="1">
      <c r="A43" s="12" t="s">
        <v>60</v>
      </c>
      <c r="B43" s="15" t="s">
        <v>61</v>
      </c>
      <c r="C43" s="8">
        <v>20</v>
      </c>
      <c r="D43" s="17"/>
      <c r="E43" s="17">
        <f t="shared" si="0"/>
        <v>0</v>
      </c>
      <c r="F43" s="9"/>
      <c r="G43" s="18">
        <f t="shared" si="1"/>
        <v>0</v>
      </c>
      <c r="H43" s="45"/>
    </row>
    <row r="44" spans="1:8" s="3" customFormat="1" ht="20.100000000000001" customHeight="1">
      <c r="A44" s="12" t="s">
        <v>65</v>
      </c>
      <c r="B44" s="15" t="s">
        <v>67</v>
      </c>
      <c r="C44" s="8">
        <v>8</v>
      </c>
      <c r="D44" s="17"/>
      <c r="E44" s="17">
        <f t="shared" si="0"/>
        <v>0</v>
      </c>
      <c r="F44" s="9"/>
      <c r="G44" s="18">
        <f t="shared" si="1"/>
        <v>0</v>
      </c>
      <c r="H44" s="45"/>
    </row>
    <row r="45" spans="1:8" s="3" customFormat="1" ht="20.100000000000001" customHeight="1">
      <c r="A45" s="12" t="s">
        <v>66</v>
      </c>
      <c r="B45" s="15" t="s">
        <v>68</v>
      </c>
      <c r="C45" s="8">
        <v>3</v>
      </c>
      <c r="D45" s="17"/>
      <c r="E45" s="17">
        <f t="shared" si="0"/>
        <v>0</v>
      </c>
      <c r="F45" s="9"/>
      <c r="G45" s="18">
        <f t="shared" si="1"/>
        <v>0</v>
      </c>
      <c r="H45" s="45"/>
    </row>
    <row r="46" spans="1:8" s="3" customFormat="1" ht="20.100000000000001" customHeight="1">
      <c r="A46" s="12" t="s">
        <v>69</v>
      </c>
      <c r="B46" s="15" t="s">
        <v>75</v>
      </c>
      <c r="C46" s="8">
        <v>2</v>
      </c>
      <c r="D46" s="17"/>
      <c r="E46" s="17">
        <f t="shared" si="0"/>
        <v>0</v>
      </c>
      <c r="F46" s="9"/>
      <c r="G46" s="18">
        <f t="shared" si="1"/>
        <v>0</v>
      </c>
      <c r="H46" s="45"/>
    </row>
    <row r="47" spans="1:8" s="3" customFormat="1" ht="20.100000000000001" customHeight="1">
      <c r="A47" s="12" t="s">
        <v>70</v>
      </c>
      <c r="B47" s="15" t="s">
        <v>76</v>
      </c>
      <c r="C47" s="8">
        <v>1</v>
      </c>
      <c r="D47" s="17"/>
      <c r="E47" s="17">
        <f t="shared" si="0"/>
        <v>0</v>
      </c>
      <c r="F47" s="9"/>
      <c r="G47" s="18">
        <f t="shared" si="1"/>
        <v>0</v>
      </c>
      <c r="H47" s="45"/>
    </row>
    <row r="48" spans="1:8" s="3" customFormat="1" ht="20.100000000000001" customHeight="1">
      <c r="A48" s="12" t="s">
        <v>71</v>
      </c>
      <c r="B48" s="15" t="s">
        <v>77</v>
      </c>
      <c r="C48" s="8">
        <v>18</v>
      </c>
      <c r="D48" s="17"/>
      <c r="E48" s="17">
        <f t="shared" si="0"/>
        <v>0</v>
      </c>
      <c r="F48" s="9"/>
      <c r="G48" s="18">
        <f t="shared" si="1"/>
        <v>0</v>
      </c>
      <c r="H48" s="45"/>
    </row>
    <row r="49" spans="1:8" s="10" customFormat="1" ht="20.100000000000001" customHeight="1">
      <c r="A49" s="11" t="s">
        <v>72</v>
      </c>
      <c r="B49" s="15" t="s">
        <v>78</v>
      </c>
      <c r="C49" s="8">
        <v>7</v>
      </c>
      <c r="D49" s="17"/>
      <c r="E49" s="17">
        <f t="shared" si="0"/>
        <v>0</v>
      </c>
      <c r="F49" s="9"/>
      <c r="G49" s="18">
        <f t="shared" si="1"/>
        <v>0</v>
      </c>
      <c r="H49" s="45"/>
    </row>
    <row r="50" spans="1:8" s="10" customFormat="1" ht="20.100000000000001" customHeight="1">
      <c r="A50" s="11" t="s">
        <v>73</v>
      </c>
      <c r="B50" s="15" t="s">
        <v>79</v>
      </c>
      <c r="C50" s="8">
        <v>4</v>
      </c>
      <c r="D50" s="17"/>
      <c r="E50" s="17">
        <f t="shared" si="0"/>
        <v>0</v>
      </c>
      <c r="F50" s="9"/>
      <c r="G50" s="18">
        <f t="shared" si="1"/>
        <v>0</v>
      </c>
      <c r="H50" s="45"/>
    </row>
    <row r="51" spans="1:8" s="10" customFormat="1" ht="20.100000000000001" customHeight="1">
      <c r="A51" s="11" t="s">
        <v>74</v>
      </c>
      <c r="B51" s="15" t="s">
        <v>80</v>
      </c>
      <c r="C51" s="8">
        <v>1</v>
      </c>
      <c r="D51" s="17"/>
      <c r="E51" s="17">
        <f t="shared" si="0"/>
        <v>0</v>
      </c>
      <c r="F51" s="9"/>
      <c r="G51" s="18">
        <f t="shared" si="1"/>
        <v>0</v>
      </c>
      <c r="H51" s="45"/>
    </row>
    <row r="52" spans="1:8" s="10" customFormat="1" ht="20.100000000000001" customHeight="1">
      <c r="A52" s="11" t="s">
        <v>81</v>
      </c>
      <c r="B52" s="15" t="s">
        <v>83</v>
      </c>
      <c r="C52" s="8">
        <v>1</v>
      </c>
      <c r="D52" s="17"/>
      <c r="E52" s="17">
        <f t="shared" si="0"/>
        <v>0</v>
      </c>
      <c r="F52" s="9"/>
      <c r="G52" s="18">
        <f t="shared" si="1"/>
        <v>0</v>
      </c>
      <c r="H52" s="45"/>
    </row>
    <row r="53" spans="1:8" s="10" customFormat="1" ht="20.100000000000001" customHeight="1">
      <c r="A53" s="11" t="s">
        <v>82</v>
      </c>
      <c r="B53" s="15" t="s">
        <v>84</v>
      </c>
      <c r="C53" s="8">
        <v>2</v>
      </c>
      <c r="D53" s="17"/>
      <c r="E53" s="17">
        <f t="shared" si="0"/>
        <v>0</v>
      </c>
      <c r="F53" s="9"/>
      <c r="G53" s="18">
        <f t="shared" si="1"/>
        <v>0</v>
      </c>
      <c r="H53" s="45"/>
    </row>
    <row r="54" spans="1:8" s="10" customFormat="1" ht="20.100000000000001" customHeight="1">
      <c r="A54" s="11" t="s">
        <v>85</v>
      </c>
      <c r="B54" s="15" t="s">
        <v>96</v>
      </c>
      <c r="C54" s="8">
        <v>17</v>
      </c>
      <c r="D54" s="17"/>
      <c r="E54" s="17">
        <f t="shared" si="0"/>
        <v>0</v>
      </c>
      <c r="F54" s="9"/>
      <c r="G54" s="18">
        <f t="shared" si="1"/>
        <v>0</v>
      </c>
      <c r="H54" s="45"/>
    </row>
    <row r="55" spans="1:8" s="10" customFormat="1" ht="20.100000000000001" customHeight="1">
      <c r="A55" s="11" t="s">
        <v>86</v>
      </c>
      <c r="B55" s="15" t="s">
        <v>97</v>
      </c>
      <c r="C55" s="8">
        <v>1</v>
      </c>
      <c r="D55" s="17"/>
      <c r="E55" s="17">
        <f t="shared" si="0"/>
        <v>0</v>
      </c>
      <c r="F55" s="9"/>
      <c r="G55" s="18">
        <f t="shared" si="1"/>
        <v>0</v>
      </c>
      <c r="H55" s="45"/>
    </row>
    <row r="56" spans="1:8" s="10" customFormat="1" ht="20.100000000000001" customHeight="1">
      <c r="A56" s="11" t="s">
        <v>87</v>
      </c>
      <c r="B56" s="15" t="s">
        <v>98</v>
      </c>
      <c r="C56" s="8">
        <v>4</v>
      </c>
      <c r="D56" s="17"/>
      <c r="E56" s="17">
        <f t="shared" ref="E56:E66" si="2">C56*D56</f>
        <v>0</v>
      </c>
      <c r="F56" s="9"/>
      <c r="G56" s="18">
        <f t="shared" ref="G56:G66" si="3">E56+E56*F56</f>
        <v>0</v>
      </c>
      <c r="H56" s="45"/>
    </row>
    <row r="57" spans="1:8" s="10" customFormat="1" ht="20.100000000000001" customHeight="1">
      <c r="A57" s="11" t="s">
        <v>88</v>
      </c>
      <c r="B57" s="15" t="s">
        <v>98</v>
      </c>
      <c r="C57" s="8">
        <v>1</v>
      </c>
      <c r="D57" s="18"/>
      <c r="E57" s="17">
        <f t="shared" si="2"/>
        <v>0</v>
      </c>
      <c r="F57" s="9"/>
      <c r="G57" s="18">
        <f t="shared" si="3"/>
        <v>0</v>
      </c>
      <c r="H57" s="45"/>
    </row>
    <row r="58" spans="1:8" s="10" customFormat="1" ht="20.100000000000001" customHeight="1">
      <c r="A58" s="11" t="s">
        <v>89</v>
      </c>
      <c r="B58" s="15" t="s">
        <v>99</v>
      </c>
      <c r="C58" s="8">
        <v>27</v>
      </c>
      <c r="D58" s="17"/>
      <c r="E58" s="17">
        <f t="shared" si="2"/>
        <v>0</v>
      </c>
      <c r="F58" s="9"/>
      <c r="G58" s="18">
        <f t="shared" si="3"/>
        <v>0</v>
      </c>
      <c r="H58" s="45"/>
    </row>
    <row r="59" spans="1:8" s="10" customFormat="1" ht="20.100000000000001" customHeight="1">
      <c r="A59" s="11" t="s">
        <v>90</v>
      </c>
      <c r="B59" s="16" t="s">
        <v>100</v>
      </c>
      <c r="C59" s="8">
        <v>4</v>
      </c>
      <c r="D59" s="17"/>
      <c r="E59" s="17">
        <f t="shared" si="2"/>
        <v>0</v>
      </c>
      <c r="F59" s="9"/>
      <c r="G59" s="18">
        <f t="shared" si="3"/>
        <v>0</v>
      </c>
      <c r="H59" s="45"/>
    </row>
    <row r="60" spans="1:8" s="10" customFormat="1" ht="20.100000000000001" customHeight="1">
      <c r="A60" s="11" t="s">
        <v>91</v>
      </c>
      <c r="B60" s="15" t="s">
        <v>101</v>
      </c>
      <c r="C60" s="8">
        <v>4</v>
      </c>
      <c r="D60" s="17"/>
      <c r="E60" s="17">
        <f t="shared" si="2"/>
        <v>0</v>
      </c>
      <c r="F60" s="9"/>
      <c r="G60" s="18">
        <f t="shared" si="3"/>
        <v>0</v>
      </c>
      <c r="H60" s="45"/>
    </row>
    <row r="61" spans="1:8" s="10" customFormat="1" ht="20.100000000000001" customHeight="1">
      <c r="A61" s="11" t="s">
        <v>92</v>
      </c>
      <c r="B61" s="15" t="s">
        <v>102</v>
      </c>
      <c r="C61" s="8">
        <v>6</v>
      </c>
      <c r="D61" s="17"/>
      <c r="E61" s="17">
        <f t="shared" si="2"/>
        <v>0</v>
      </c>
      <c r="F61" s="9"/>
      <c r="G61" s="18">
        <f t="shared" si="3"/>
        <v>0</v>
      </c>
      <c r="H61" s="45"/>
    </row>
    <row r="62" spans="1:8" s="10" customFormat="1" ht="20.100000000000001" customHeight="1">
      <c r="A62" s="11" t="s">
        <v>93</v>
      </c>
      <c r="B62" s="15" t="s">
        <v>103</v>
      </c>
      <c r="C62" s="8">
        <v>1</v>
      </c>
      <c r="D62" s="17"/>
      <c r="E62" s="17">
        <f t="shared" si="2"/>
        <v>0</v>
      </c>
      <c r="F62" s="9"/>
      <c r="G62" s="18">
        <f t="shared" si="3"/>
        <v>0</v>
      </c>
      <c r="H62" s="45"/>
    </row>
    <row r="63" spans="1:8" s="10" customFormat="1" ht="23.25" customHeight="1">
      <c r="A63" s="11" t="s">
        <v>94</v>
      </c>
      <c r="B63" s="16" t="s">
        <v>104</v>
      </c>
      <c r="C63" s="8">
        <v>2</v>
      </c>
      <c r="D63" s="18"/>
      <c r="E63" s="18">
        <f t="shared" si="2"/>
        <v>0</v>
      </c>
      <c r="F63" s="9"/>
      <c r="G63" s="18">
        <f t="shared" si="3"/>
        <v>0</v>
      </c>
      <c r="H63" s="45"/>
    </row>
    <row r="64" spans="1:8" s="10" customFormat="1" ht="20.100000000000001" customHeight="1">
      <c r="A64" s="11" t="s">
        <v>95</v>
      </c>
      <c r="B64" s="15" t="s">
        <v>105</v>
      </c>
      <c r="C64" s="8">
        <v>2</v>
      </c>
      <c r="D64" s="18"/>
      <c r="E64" s="18">
        <f t="shared" si="2"/>
        <v>0</v>
      </c>
      <c r="F64" s="9"/>
      <c r="G64" s="18">
        <f t="shared" si="3"/>
        <v>0</v>
      </c>
      <c r="H64" s="45"/>
    </row>
    <row r="65" spans="1:8" s="10" customFormat="1" ht="20.100000000000001" customHeight="1">
      <c r="A65" s="11" t="s">
        <v>106</v>
      </c>
      <c r="B65" s="15" t="s">
        <v>108</v>
      </c>
      <c r="C65" s="8">
        <v>1</v>
      </c>
      <c r="D65" s="17"/>
      <c r="E65" s="17">
        <f t="shared" si="2"/>
        <v>0</v>
      </c>
      <c r="F65" s="9"/>
      <c r="G65" s="18">
        <f t="shared" si="3"/>
        <v>0</v>
      </c>
      <c r="H65" s="45"/>
    </row>
    <row r="66" spans="1:8" s="10" customFormat="1" ht="20.100000000000001" customHeight="1">
      <c r="A66" s="11" t="s">
        <v>107</v>
      </c>
      <c r="B66" s="15" t="s">
        <v>109</v>
      </c>
      <c r="C66" s="8">
        <v>1</v>
      </c>
      <c r="D66" s="18"/>
      <c r="E66" s="18">
        <f t="shared" si="2"/>
        <v>0</v>
      </c>
      <c r="F66" s="13"/>
      <c r="G66" s="18">
        <f t="shared" si="3"/>
        <v>0</v>
      </c>
      <c r="H66" s="45"/>
    </row>
    <row r="67" spans="1:8" ht="15.75" customHeight="1" thickBot="1"/>
    <row r="68" spans="1:8" ht="15.75" customHeight="1" thickBot="1">
      <c r="B68" s="56" t="s">
        <v>111</v>
      </c>
      <c r="C68" s="22"/>
      <c r="D68" s="36" t="s">
        <v>117</v>
      </c>
      <c r="E68" s="37">
        <f>SUM(E12:E66)</f>
        <v>0</v>
      </c>
      <c r="F68" s="35"/>
      <c r="G68" s="37">
        <f t="shared" ref="G68" si="4">SUM(G12:G66)</f>
        <v>0</v>
      </c>
    </row>
    <row r="69" spans="1:8" ht="15.75" customHeight="1">
      <c r="B69" s="56"/>
    </row>
    <row r="71" spans="1:8" ht="15.75" customHeight="1">
      <c r="B71" s="48" t="s">
        <v>114</v>
      </c>
      <c r="C71" s="48"/>
      <c r="D71" s="48"/>
      <c r="E71" s="38">
        <f>E68-E72-E73</f>
        <v>0</v>
      </c>
      <c r="F71" s="42"/>
      <c r="G71" s="40">
        <f t="shared" ref="G71" si="5">G68-G72-G73</f>
        <v>0</v>
      </c>
    </row>
    <row r="72" spans="1:8" ht="15.75" customHeight="1">
      <c r="B72" s="48" t="s">
        <v>115</v>
      </c>
      <c r="C72" s="48"/>
      <c r="D72" s="48"/>
      <c r="E72" s="39">
        <f>E12+E13+E14+E15+E17+E29+E40</f>
        <v>0</v>
      </c>
      <c r="F72" s="43"/>
      <c r="G72" s="41">
        <f>G12+G13+G14+G15+G17+G29+G40</f>
        <v>0</v>
      </c>
    </row>
    <row r="73" spans="1:8" ht="15.75" customHeight="1">
      <c r="B73" s="48" t="s">
        <v>116</v>
      </c>
      <c r="C73" s="48"/>
      <c r="D73" s="48"/>
      <c r="E73" s="39">
        <f>E20+E21+E25+E27</f>
        <v>0</v>
      </c>
      <c r="F73" s="43"/>
      <c r="G73" s="41">
        <f>G20+G21+G25+G27</f>
        <v>0</v>
      </c>
    </row>
    <row r="74" spans="1:8" ht="15.75" customHeight="1">
      <c r="C74" s="31"/>
      <c r="D74" s="31"/>
      <c r="E74" s="31"/>
      <c r="F74" s="31"/>
      <c r="G74" s="31"/>
    </row>
    <row r="77" spans="1:8" ht="15.75" customHeight="1">
      <c r="E77" s="47" t="s">
        <v>119</v>
      </c>
      <c r="F77" s="47"/>
      <c r="G77" s="47"/>
    </row>
  </sheetData>
  <mergeCells count="10">
    <mergeCell ref="F8:H8"/>
    <mergeCell ref="E77:G77"/>
    <mergeCell ref="B71:D71"/>
    <mergeCell ref="B72:D72"/>
    <mergeCell ref="B73:D73"/>
    <mergeCell ref="A9:C9"/>
    <mergeCell ref="A11:B11"/>
    <mergeCell ref="A39:B39"/>
    <mergeCell ref="A41:B41"/>
    <mergeCell ref="B68:B6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KARDIOLOGIA (2)</vt:lpstr>
      <vt:lpstr>'KARDIOLOGIA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2025-11-18T12:33:15Z</cp:lastPrinted>
  <dcterms:created xsi:type="dcterms:W3CDTF">2025-03-19T06:56:16Z</dcterms:created>
  <dcterms:modified xsi:type="dcterms:W3CDTF">2025-11-18T12:33:17Z</dcterms:modified>
</cp:coreProperties>
</file>