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Z:\DZP\Monika M\przetargi 2025\148 opatrunki, szewne, obłożenia\"/>
    </mc:Choice>
  </mc:AlternateContent>
  <xr:revisionPtr revIDLastSave="0" documentId="13_ncr:1_{A0B197E5-7DD3-40C3-A806-C5CB9D0385EE}" xr6:coauthVersionLast="47" xr6:coauthVersionMax="47" xr10:uidLastSave="{00000000-0000-0000-0000-000000000000}"/>
  <bookViews>
    <workbookView xWindow="-120" yWindow="-120" windowWidth="29040" windowHeight="15840" firstSheet="21" activeTab="27" xr2:uid="{2016BABB-224F-46BF-A453-5E6B358CBDD2}"/>
  </bookViews>
  <sheets>
    <sheet name="Zadanie 1" sheetId="2" r:id="rId1"/>
    <sheet name="Zadanie 2" sheetId="3" r:id="rId2"/>
    <sheet name="Pakiet 3" sheetId="4" r:id="rId3"/>
    <sheet name="Pakiet 4" sheetId="5" r:id="rId4"/>
    <sheet name="Pakiet 5" sheetId="6" r:id="rId5"/>
    <sheet name="Pakiet 6" sheetId="7" r:id="rId6"/>
    <sheet name="Pakiet 7" sheetId="8" r:id="rId7"/>
    <sheet name="Pakiet 8" sheetId="9" r:id="rId8"/>
    <sheet name="Pakiet 9" sheetId="10" r:id="rId9"/>
    <sheet name="Pakiet 10" sheetId="11" r:id="rId10"/>
    <sheet name="Pakiet 11" sheetId="12" r:id="rId11"/>
    <sheet name="Pakiet 12" sheetId="13" r:id="rId12"/>
    <sheet name="Pakiet 13" sheetId="14" r:id="rId13"/>
    <sheet name="Pakiet 14" sheetId="15" r:id="rId14"/>
    <sheet name="Pakiet 15" sheetId="16" r:id="rId15"/>
    <sheet name="Pakiet 16" sheetId="17" r:id="rId16"/>
    <sheet name="Pakiet 17" sheetId="18" r:id="rId17"/>
    <sheet name="Pakiet 18" sheetId="20" r:id="rId18"/>
    <sheet name="Pakiet 19" sheetId="21" r:id="rId19"/>
    <sheet name="Pakiet 20" sheetId="22" r:id="rId20"/>
    <sheet name="Pakiet 21" sheetId="23" r:id="rId21"/>
    <sheet name="Pakiet 22" sheetId="31" r:id="rId22"/>
    <sheet name="Pakiet 23" sheetId="32" r:id="rId23"/>
    <sheet name="Pakiet 24" sheetId="33" r:id="rId24"/>
    <sheet name="Pakiet 25" sheetId="34" r:id="rId25"/>
    <sheet name="Pakiet 26" sheetId="35" r:id="rId26"/>
    <sheet name="Pakiet 27" sheetId="36" r:id="rId27"/>
    <sheet name="Pakiet 28" sheetId="37" r:id="rId28"/>
    <sheet name="Pakiet 29" sheetId="38" r:id="rId29"/>
    <sheet name="Pakiet 30" sheetId="41" r:id="rId30"/>
    <sheet name="Pakiet 31" sheetId="42" r:id="rId31"/>
    <sheet name="Pakiet 32" sheetId="43" r:id="rId3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7" i="15" l="1"/>
  <c r="K27" i="15" s="1"/>
  <c r="H27" i="15"/>
  <c r="J6" i="43" l="1"/>
  <c r="K6" i="43" s="1"/>
  <c r="H6" i="43"/>
  <c r="H20" i="43" s="1"/>
  <c r="J6" i="42"/>
  <c r="K6" i="42" s="1"/>
  <c r="K44" i="42" s="1"/>
  <c r="H6" i="42"/>
  <c r="K20" i="43" l="1"/>
  <c r="H44" i="42"/>
  <c r="J10" i="14" l="1"/>
  <c r="K10" i="14" s="1"/>
  <c r="H10" i="14"/>
  <c r="P24" i="5" l="1"/>
  <c r="Q24" i="5" s="1"/>
  <c r="N24" i="5"/>
  <c r="P23" i="5"/>
  <c r="Q23" i="5" s="1"/>
  <c r="N23" i="5"/>
  <c r="P22" i="5"/>
  <c r="Q22" i="5" s="1"/>
  <c r="N22" i="5"/>
  <c r="P21" i="5"/>
  <c r="Q21" i="5" s="1"/>
  <c r="N21" i="5"/>
  <c r="P20" i="5"/>
  <c r="Q20" i="5" s="1"/>
  <c r="N20" i="5"/>
  <c r="P19" i="5"/>
  <c r="Q19" i="5" s="1"/>
  <c r="N19" i="5"/>
  <c r="P18" i="5"/>
  <c r="Q18" i="5" s="1"/>
  <c r="N18" i="5"/>
  <c r="P17" i="5"/>
  <c r="Q17" i="5" s="1"/>
  <c r="N17" i="5"/>
  <c r="P16" i="5"/>
  <c r="Q16" i="5" s="1"/>
  <c r="N16" i="5"/>
  <c r="P15" i="5"/>
  <c r="Q15" i="5" s="1"/>
  <c r="N15" i="5"/>
  <c r="P14" i="5"/>
  <c r="Q14" i="5" s="1"/>
  <c r="N14" i="5"/>
  <c r="P13" i="5"/>
  <c r="Q13" i="5" s="1"/>
  <c r="N13" i="5"/>
  <c r="P12" i="5"/>
  <c r="Q12" i="5" s="1"/>
  <c r="N12" i="5"/>
  <c r="P11" i="5"/>
  <c r="Q11" i="5" s="1"/>
  <c r="N11" i="5"/>
  <c r="P10" i="5"/>
  <c r="Q10" i="5" s="1"/>
  <c r="N10" i="5"/>
  <c r="P9" i="5"/>
  <c r="Q9" i="5" s="1"/>
  <c r="N9" i="5"/>
  <c r="P8" i="5"/>
  <c r="Q8" i="5" s="1"/>
  <c r="N8" i="5"/>
  <c r="P7" i="5"/>
  <c r="Q7" i="5" s="1"/>
  <c r="N7" i="5"/>
  <c r="O23" i="4"/>
  <c r="P23" i="4" s="1"/>
  <c r="M23" i="4"/>
  <c r="O22" i="4"/>
  <c r="P22" i="4" s="1"/>
  <c r="M22" i="4"/>
  <c r="O21" i="4"/>
  <c r="P21" i="4" s="1"/>
  <c r="M21" i="4"/>
  <c r="O20" i="4"/>
  <c r="P20" i="4" s="1"/>
  <c r="M20" i="4"/>
  <c r="O19" i="4"/>
  <c r="P19" i="4" s="1"/>
  <c r="M19" i="4"/>
  <c r="O18" i="4"/>
  <c r="P18" i="4" s="1"/>
  <c r="M18" i="4"/>
  <c r="O17" i="4"/>
  <c r="P17" i="4" s="1"/>
  <c r="M17" i="4"/>
  <c r="O16" i="4"/>
  <c r="P16" i="4" s="1"/>
  <c r="M16" i="4"/>
  <c r="O15" i="4"/>
  <c r="P15" i="4" s="1"/>
  <c r="M15" i="4"/>
  <c r="O14" i="4"/>
  <c r="P14" i="4" s="1"/>
  <c r="M14" i="4"/>
  <c r="O13" i="4"/>
  <c r="P13" i="4" s="1"/>
  <c r="M13" i="4"/>
  <c r="O12" i="4"/>
  <c r="P12" i="4" s="1"/>
  <c r="M12" i="4"/>
  <c r="O11" i="4"/>
  <c r="P11" i="4" s="1"/>
  <c r="M11" i="4"/>
  <c r="O10" i="4"/>
  <c r="P10" i="4" s="1"/>
  <c r="M10" i="4"/>
  <c r="O9" i="4"/>
  <c r="P9" i="4" s="1"/>
  <c r="M9" i="4"/>
  <c r="O8" i="4"/>
  <c r="P8" i="4" s="1"/>
  <c r="M8" i="4"/>
  <c r="O7" i="4"/>
  <c r="P7" i="4" s="1"/>
  <c r="M7" i="4"/>
  <c r="P27" i="3"/>
  <c r="Q27" i="3" s="1"/>
  <c r="N27" i="3"/>
  <c r="P26" i="3"/>
  <c r="Q26" i="3" s="1"/>
  <c r="N26" i="3"/>
  <c r="P25" i="3"/>
  <c r="Q25" i="3" s="1"/>
  <c r="N25" i="3"/>
  <c r="P24" i="3"/>
  <c r="Q24" i="3" s="1"/>
  <c r="N24" i="3"/>
  <c r="P23" i="3"/>
  <c r="Q23" i="3" s="1"/>
  <c r="N23" i="3"/>
  <c r="P22" i="3"/>
  <c r="Q22" i="3" s="1"/>
  <c r="N22" i="3"/>
  <c r="P21" i="3"/>
  <c r="Q21" i="3" s="1"/>
  <c r="N21" i="3"/>
  <c r="P20" i="3"/>
  <c r="Q20" i="3" s="1"/>
  <c r="N20" i="3"/>
  <c r="P19" i="3"/>
  <c r="Q19" i="3" s="1"/>
  <c r="N19" i="3"/>
  <c r="P18" i="3"/>
  <c r="Q18" i="3" s="1"/>
  <c r="N18" i="3"/>
  <c r="P17" i="3"/>
  <c r="Q17" i="3" s="1"/>
  <c r="N17" i="3"/>
  <c r="P16" i="3"/>
  <c r="Q16" i="3" s="1"/>
  <c r="N16" i="3"/>
  <c r="P15" i="3"/>
  <c r="Q15" i="3" s="1"/>
  <c r="N15" i="3"/>
  <c r="P14" i="3"/>
  <c r="Q14" i="3" s="1"/>
  <c r="N14" i="3"/>
  <c r="P13" i="3"/>
  <c r="Q13" i="3" s="1"/>
  <c r="N13" i="3"/>
  <c r="P12" i="3"/>
  <c r="Q12" i="3" s="1"/>
  <c r="N12" i="3"/>
  <c r="P11" i="3"/>
  <c r="Q11" i="3" s="1"/>
  <c r="N11" i="3"/>
  <c r="P10" i="3"/>
  <c r="Q10" i="3" s="1"/>
  <c r="N10" i="3"/>
  <c r="P9" i="3"/>
  <c r="Q9" i="3" s="1"/>
  <c r="N9" i="3"/>
  <c r="P8" i="3"/>
  <c r="Q8" i="3" s="1"/>
  <c r="N8" i="3"/>
  <c r="P7" i="3"/>
  <c r="Q7" i="3" s="1"/>
  <c r="N7" i="3"/>
  <c r="N28" i="2"/>
  <c r="N27" i="2"/>
  <c r="N26" i="2"/>
  <c r="N25" i="2"/>
  <c r="N24" i="2"/>
  <c r="N23" i="2"/>
  <c r="N22" i="2"/>
  <c r="N21" i="2"/>
  <c r="N20" i="2"/>
  <c r="N19" i="2"/>
  <c r="N18" i="2"/>
  <c r="N17" i="2"/>
  <c r="N16" i="2"/>
  <c r="N15" i="2"/>
  <c r="N14" i="2"/>
  <c r="N13" i="2"/>
  <c r="N12" i="2"/>
  <c r="N11" i="2"/>
  <c r="N10" i="2"/>
  <c r="N9" i="2"/>
  <c r="N8" i="2"/>
  <c r="N7" i="2"/>
  <c r="J8" i="41" l="1"/>
  <c r="K8" i="41" s="1"/>
  <c r="H8" i="41"/>
  <c r="J7" i="41"/>
  <c r="K7" i="41" s="1"/>
  <c r="K9" i="41" s="1"/>
  <c r="H7" i="41"/>
  <c r="H9" i="41" s="1"/>
  <c r="R16" i="38" l="1"/>
  <c r="S16" i="38" s="1"/>
  <c r="P16" i="38"/>
  <c r="R15" i="38"/>
  <c r="S15" i="38" s="1"/>
  <c r="P15" i="38"/>
  <c r="R14" i="38"/>
  <c r="S14" i="38" s="1"/>
  <c r="P14" i="38"/>
  <c r="R13" i="38"/>
  <c r="S13" i="38" s="1"/>
  <c r="P13" i="38"/>
  <c r="R12" i="38"/>
  <c r="S12" i="38" s="1"/>
  <c r="P12" i="38"/>
  <c r="R11" i="38"/>
  <c r="S11" i="38" s="1"/>
  <c r="P11" i="38"/>
  <c r="R10" i="38"/>
  <c r="S10" i="38" s="1"/>
  <c r="P10" i="38"/>
  <c r="R9" i="38"/>
  <c r="S9" i="38" s="1"/>
  <c r="P9" i="38"/>
  <c r="R8" i="38"/>
  <c r="S8" i="38" s="1"/>
  <c r="P8" i="38"/>
  <c r="R7" i="38"/>
  <c r="S7" i="38" s="1"/>
  <c r="P7" i="38"/>
  <c r="P17" i="38" l="1"/>
  <c r="S17" i="38"/>
  <c r="H21" i="8" l="1"/>
  <c r="J23" i="37" l="1"/>
  <c r="K23" i="37" s="1"/>
  <c r="H23" i="37"/>
  <c r="J22" i="37"/>
  <c r="K22" i="37" s="1"/>
  <c r="H22" i="37"/>
  <c r="J21" i="37"/>
  <c r="K21" i="37" s="1"/>
  <c r="H21" i="37"/>
  <c r="J20" i="37"/>
  <c r="K20" i="37" s="1"/>
  <c r="H20" i="37"/>
  <c r="J19" i="37"/>
  <c r="K19" i="37" s="1"/>
  <c r="H19" i="37"/>
  <c r="J18" i="37"/>
  <c r="K18" i="37" s="1"/>
  <c r="H18" i="37"/>
  <c r="J16" i="37"/>
  <c r="K16" i="37" s="1"/>
  <c r="H16" i="37"/>
  <c r="J15" i="37"/>
  <c r="K15" i="37" s="1"/>
  <c r="H15" i="37"/>
  <c r="J14" i="37"/>
  <c r="K14" i="37" s="1"/>
  <c r="H14" i="37"/>
  <c r="J13" i="37"/>
  <c r="K13" i="37" s="1"/>
  <c r="H13" i="37"/>
  <c r="J12" i="37"/>
  <c r="K12" i="37" s="1"/>
  <c r="H12" i="37"/>
  <c r="J11" i="37"/>
  <c r="K11" i="37" s="1"/>
  <c r="H11" i="37"/>
  <c r="J10" i="37"/>
  <c r="K10" i="37" s="1"/>
  <c r="H10" i="37"/>
  <c r="J9" i="37"/>
  <c r="K9" i="37" s="1"/>
  <c r="H9" i="37"/>
  <c r="J8" i="37"/>
  <c r="K8" i="37" s="1"/>
  <c r="H8" i="37"/>
  <c r="J7" i="37"/>
  <c r="K7" i="37" s="1"/>
  <c r="H7" i="37"/>
  <c r="J6" i="36"/>
  <c r="K6" i="36" s="1"/>
  <c r="H6" i="36"/>
  <c r="H24" i="37" l="1"/>
  <c r="K24" i="37"/>
  <c r="K7" i="36"/>
  <c r="H7" i="36"/>
  <c r="J11" i="35" l="1"/>
  <c r="K11" i="35" s="1"/>
  <c r="H11" i="35"/>
  <c r="J10" i="35"/>
  <c r="K10" i="35" s="1"/>
  <c r="H10" i="35"/>
  <c r="J9" i="35"/>
  <c r="K9" i="35" s="1"/>
  <c r="H9" i="35"/>
  <c r="J8" i="35"/>
  <c r="K8" i="35" s="1"/>
  <c r="H8" i="35"/>
  <c r="J7" i="35"/>
  <c r="K7" i="35" s="1"/>
  <c r="H7" i="35"/>
  <c r="J6" i="35"/>
  <c r="K6" i="35" s="1"/>
  <c r="H6" i="35"/>
  <c r="H12" i="35" l="1"/>
  <c r="K12" i="35"/>
  <c r="J6" i="34"/>
  <c r="K6" i="34" s="1"/>
  <c r="K7" i="34" s="1"/>
  <c r="H6" i="34"/>
  <c r="H7" i="34" s="1"/>
  <c r="J33" i="33" l="1"/>
  <c r="K33" i="33" s="1"/>
  <c r="H33" i="33"/>
  <c r="J32" i="33"/>
  <c r="K32" i="33" s="1"/>
  <c r="H32" i="33"/>
  <c r="J31" i="33"/>
  <c r="K31" i="33" s="1"/>
  <c r="H31" i="33"/>
  <c r="J30" i="33"/>
  <c r="K30" i="33" s="1"/>
  <c r="H30" i="33"/>
  <c r="J29" i="33"/>
  <c r="K29" i="33" s="1"/>
  <c r="H29" i="33"/>
  <c r="J28" i="33"/>
  <c r="K28" i="33" s="1"/>
  <c r="H28" i="33"/>
  <c r="J27" i="33"/>
  <c r="K27" i="33" s="1"/>
  <c r="H27" i="33"/>
  <c r="J26" i="33"/>
  <c r="K26" i="33" s="1"/>
  <c r="H26" i="33"/>
  <c r="J25" i="33"/>
  <c r="K25" i="33" s="1"/>
  <c r="H25" i="33"/>
  <c r="J23" i="33"/>
  <c r="K23" i="33" s="1"/>
  <c r="H23" i="33"/>
  <c r="J22" i="33"/>
  <c r="K22" i="33" s="1"/>
  <c r="H22" i="33"/>
  <c r="J21" i="33"/>
  <c r="K21" i="33" s="1"/>
  <c r="H21" i="33"/>
  <c r="J20" i="33"/>
  <c r="K20" i="33" s="1"/>
  <c r="H20" i="33"/>
  <c r="J19" i="33"/>
  <c r="K19" i="33" s="1"/>
  <c r="H19" i="33"/>
  <c r="J18" i="33"/>
  <c r="K18" i="33" s="1"/>
  <c r="H18" i="33"/>
  <c r="J17" i="33"/>
  <c r="K17" i="33" s="1"/>
  <c r="H17" i="33"/>
  <c r="J16" i="33"/>
  <c r="K16" i="33" s="1"/>
  <c r="H16" i="33"/>
  <c r="J15" i="33"/>
  <c r="K15" i="33" s="1"/>
  <c r="H15" i="33"/>
  <c r="J14" i="33"/>
  <c r="K14" i="33" s="1"/>
  <c r="H14" i="33"/>
  <c r="J13" i="33"/>
  <c r="K13" i="33" s="1"/>
  <c r="H13" i="33"/>
  <c r="J12" i="33"/>
  <c r="K12" i="33" s="1"/>
  <c r="H12" i="33"/>
  <c r="J11" i="33"/>
  <c r="K11" i="33" s="1"/>
  <c r="H11" i="33"/>
  <c r="J10" i="33"/>
  <c r="K10" i="33" s="1"/>
  <c r="H10" i="33"/>
  <c r="J9" i="33"/>
  <c r="K9" i="33" s="1"/>
  <c r="H9" i="33"/>
  <c r="J8" i="33"/>
  <c r="K8" i="33" s="1"/>
  <c r="H8" i="33"/>
  <c r="J7" i="33"/>
  <c r="K7" i="33" s="1"/>
  <c r="H7" i="33"/>
  <c r="J6" i="33"/>
  <c r="K6" i="33" s="1"/>
  <c r="H6" i="33"/>
  <c r="J7" i="32"/>
  <c r="K7" i="32" s="1"/>
  <c r="K8" i="32" s="1"/>
  <c r="H7" i="32"/>
  <c r="H8" i="32" s="1"/>
  <c r="K34" i="33" l="1"/>
  <c r="H34" i="33"/>
  <c r="J6" i="31"/>
  <c r="K6" i="31" s="1"/>
  <c r="K7" i="31" s="1"/>
  <c r="H6" i="31"/>
  <c r="H7" i="31" s="1"/>
  <c r="J7" i="23" l="1"/>
  <c r="K7" i="23" s="1"/>
  <c r="H7" i="23"/>
  <c r="J6" i="23"/>
  <c r="K6" i="23" s="1"/>
  <c r="H6" i="23"/>
  <c r="H8" i="23" l="1"/>
  <c r="K8" i="23"/>
  <c r="J11" i="22"/>
  <c r="K11" i="22" s="1"/>
  <c r="H11" i="22"/>
  <c r="J10" i="22"/>
  <c r="K10" i="22" s="1"/>
  <c r="H10" i="22"/>
  <c r="J9" i="22"/>
  <c r="K9" i="22" s="1"/>
  <c r="H9" i="22"/>
  <c r="J8" i="22"/>
  <c r="K8" i="22" s="1"/>
  <c r="H8" i="22"/>
  <c r="J7" i="22"/>
  <c r="K7" i="22" s="1"/>
  <c r="H7" i="22"/>
  <c r="J6" i="22"/>
  <c r="K6" i="22" s="1"/>
  <c r="H6" i="22"/>
  <c r="H12" i="22" l="1"/>
  <c r="K12" i="22"/>
  <c r="J6" i="21"/>
  <c r="K6" i="21" s="1"/>
  <c r="K7" i="21" s="1"/>
  <c r="H6" i="21"/>
  <c r="H7" i="21" s="1"/>
  <c r="J12" i="20" l="1"/>
  <c r="K12" i="20" s="1"/>
  <c r="H12" i="20"/>
  <c r="J10" i="20"/>
  <c r="K10" i="20" s="1"/>
  <c r="H10" i="20"/>
  <c r="J9" i="20"/>
  <c r="K9" i="20" s="1"/>
  <c r="H9" i="20"/>
  <c r="J8" i="20"/>
  <c r="K8" i="20" s="1"/>
  <c r="H8" i="20"/>
  <c r="J7" i="20"/>
  <c r="K7" i="20" s="1"/>
  <c r="H7" i="20"/>
  <c r="H13" i="20" l="1"/>
  <c r="K13" i="20"/>
  <c r="J12" i="18"/>
  <c r="K12" i="18" s="1"/>
  <c r="H12" i="18"/>
  <c r="J11" i="18"/>
  <c r="K11" i="18" s="1"/>
  <c r="H11" i="18"/>
  <c r="J10" i="18"/>
  <c r="K10" i="18" s="1"/>
  <c r="H10" i="18"/>
  <c r="J9" i="18"/>
  <c r="K9" i="18" s="1"/>
  <c r="H9" i="18"/>
  <c r="J7" i="18"/>
  <c r="K7" i="18" s="1"/>
  <c r="H7" i="18"/>
  <c r="J6" i="18"/>
  <c r="K6" i="18" s="1"/>
  <c r="H6" i="18"/>
  <c r="H13" i="18" l="1"/>
  <c r="K13" i="18"/>
  <c r="J30" i="17"/>
  <c r="K30" i="17" s="1"/>
  <c r="H30" i="17"/>
  <c r="J29" i="17"/>
  <c r="K29" i="17" s="1"/>
  <c r="H29" i="17"/>
  <c r="J28" i="17"/>
  <c r="K28" i="17" s="1"/>
  <c r="H28" i="17"/>
  <c r="J27" i="17"/>
  <c r="K27" i="17" s="1"/>
  <c r="H27" i="17"/>
  <c r="J25" i="17"/>
  <c r="K25" i="17" s="1"/>
  <c r="H25" i="17"/>
  <c r="J24" i="17"/>
  <c r="K24" i="17" s="1"/>
  <c r="H24" i="17"/>
  <c r="J22" i="17"/>
  <c r="K22" i="17" s="1"/>
  <c r="H22" i="17"/>
  <c r="J21" i="17"/>
  <c r="K21" i="17" s="1"/>
  <c r="H21" i="17"/>
  <c r="J20" i="17"/>
  <c r="K20" i="17" s="1"/>
  <c r="H20" i="17"/>
  <c r="J18" i="17"/>
  <c r="K18" i="17" s="1"/>
  <c r="H18" i="17"/>
  <c r="J17" i="17"/>
  <c r="K17" i="17" s="1"/>
  <c r="H17" i="17"/>
  <c r="J16" i="17"/>
  <c r="K16" i="17" s="1"/>
  <c r="H16" i="17"/>
  <c r="J15" i="17"/>
  <c r="K15" i="17" s="1"/>
  <c r="H15" i="17"/>
  <c r="J13" i="17"/>
  <c r="K13" i="17" s="1"/>
  <c r="H13" i="17"/>
  <c r="J12" i="17"/>
  <c r="K12" i="17" s="1"/>
  <c r="H12" i="17"/>
  <c r="J11" i="17"/>
  <c r="K11" i="17" s="1"/>
  <c r="H11" i="17"/>
  <c r="J10" i="17"/>
  <c r="K10" i="17" s="1"/>
  <c r="H10" i="17"/>
  <c r="J8" i="17"/>
  <c r="K8" i="17" s="1"/>
  <c r="H8" i="17"/>
  <c r="J7" i="17"/>
  <c r="K7" i="17" s="1"/>
  <c r="H7" i="17"/>
  <c r="H31" i="17" l="1"/>
  <c r="K31" i="17"/>
  <c r="J11" i="16"/>
  <c r="K11" i="16" s="1"/>
  <c r="H11" i="16"/>
  <c r="J10" i="16"/>
  <c r="K10" i="16" s="1"/>
  <c r="H10" i="16"/>
  <c r="J9" i="16"/>
  <c r="K9" i="16" s="1"/>
  <c r="H9" i="16"/>
  <c r="J8" i="16"/>
  <c r="K8" i="16" s="1"/>
  <c r="H8" i="16"/>
  <c r="J7" i="16"/>
  <c r="K7" i="16" s="1"/>
  <c r="H7" i="16"/>
  <c r="J6" i="16"/>
  <c r="K6" i="16" s="1"/>
  <c r="H6" i="16"/>
  <c r="H12" i="16" l="1"/>
  <c r="K12" i="16"/>
  <c r="J26" i="15" l="1"/>
  <c r="K26" i="15" s="1"/>
  <c r="H26" i="15"/>
  <c r="J25" i="15"/>
  <c r="K25" i="15" s="1"/>
  <c r="H25" i="15"/>
  <c r="J24" i="15"/>
  <c r="K24" i="15" s="1"/>
  <c r="H24" i="15"/>
  <c r="J22" i="15"/>
  <c r="K22" i="15" s="1"/>
  <c r="H22" i="15"/>
  <c r="J21" i="15"/>
  <c r="K21" i="15" s="1"/>
  <c r="H21" i="15"/>
  <c r="J20" i="15"/>
  <c r="K20" i="15" s="1"/>
  <c r="H20" i="15"/>
  <c r="J19" i="15"/>
  <c r="K19" i="15" s="1"/>
  <c r="H19" i="15"/>
  <c r="J18" i="15"/>
  <c r="K18" i="15" s="1"/>
  <c r="H18" i="15"/>
  <c r="J16" i="15"/>
  <c r="K16" i="15" s="1"/>
  <c r="H16" i="15"/>
  <c r="J15" i="15"/>
  <c r="K15" i="15" s="1"/>
  <c r="H15" i="15"/>
  <c r="J14" i="15"/>
  <c r="K14" i="15" s="1"/>
  <c r="H14" i="15"/>
  <c r="J13" i="15"/>
  <c r="K13" i="15" s="1"/>
  <c r="H13" i="15"/>
  <c r="H8" i="15"/>
  <c r="J8" i="15"/>
  <c r="K8" i="15" s="1"/>
  <c r="H9" i="15"/>
  <c r="J9" i="15"/>
  <c r="K9" i="15"/>
  <c r="H10" i="15"/>
  <c r="J10" i="15"/>
  <c r="K10" i="15" s="1"/>
  <c r="H11" i="15"/>
  <c r="J11" i="15"/>
  <c r="K11" i="15" s="1"/>
  <c r="J7" i="15"/>
  <c r="K7" i="15" s="1"/>
  <c r="H7" i="15"/>
  <c r="H28" i="15" l="1"/>
  <c r="K28" i="15"/>
  <c r="J54" i="14"/>
  <c r="K54" i="14" s="1"/>
  <c r="H54" i="14"/>
  <c r="J53" i="14"/>
  <c r="K53" i="14" s="1"/>
  <c r="H53" i="14"/>
  <c r="J52" i="14"/>
  <c r="K52" i="14" s="1"/>
  <c r="H52" i="14"/>
  <c r="J51" i="14"/>
  <c r="K51" i="14" s="1"/>
  <c r="H51" i="14"/>
  <c r="J50" i="14"/>
  <c r="K50" i="14" s="1"/>
  <c r="H50" i="14"/>
  <c r="J49" i="14"/>
  <c r="K49" i="14" s="1"/>
  <c r="H49" i="14"/>
  <c r="J47" i="14"/>
  <c r="K47" i="14" s="1"/>
  <c r="H47" i="14"/>
  <c r="J46" i="14"/>
  <c r="K46" i="14" s="1"/>
  <c r="H46" i="14"/>
  <c r="J45" i="14"/>
  <c r="K45" i="14" s="1"/>
  <c r="H45" i="14"/>
  <c r="J44" i="14"/>
  <c r="K44" i="14" s="1"/>
  <c r="H44" i="14"/>
  <c r="J42" i="14"/>
  <c r="K42" i="14" s="1"/>
  <c r="H42" i="14"/>
  <c r="J41" i="14"/>
  <c r="K41" i="14" s="1"/>
  <c r="H41" i="14"/>
  <c r="J40" i="14"/>
  <c r="K40" i="14" s="1"/>
  <c r="H40" i="14"/>
  <c r="J38" i="14"/>
  <c r="K38" i="14" s="1"/>
  <c r="H38" i="14"/>
  <c r="J37" i="14"/>
  <c r="K37" i="14" s="1"/>
  <c r="H37" i="14"/>
  <c r="J36" i="14"/>
  <c r="K36" i="14" s="1"/>
  <c r="H36" i="14"/>
  <c r="J35" i="14"/>
  <c r="K35" i="14" s="1"/>
  <c r="H35" i="14"/>
  <c r="J34" i="14"/>
  <c r="K34" i="14" s="1"/>
  <c r="H34" i="14"/>
  <c r="J33" i="14"/>
  <c r="K33" i="14" s="1"/>
  <c r="H33" i="14"/>
  <c r="J31" i="14"/>
  <c r="K31" i="14" s="1"/>
  <c r="H31" i="14"/>
  <c r="J30" i="14"/>
  <c r="K30" i="14" s="1"/>
  <c r="H30" i="14"/>
  <c r="J29" i="14"/>
  <c r="K29" i="14" s="1"/>
  <c r="H29" i="14"/>
  <c r="J28" i="14"/>
  <c r="K28" i="14" s="1"/>
  <c r="H28" i="14"/>
  <c r="J26" i="14"/>
  <c r="K26" i="14" s="1"/>
  <c r="H26" i="14"/>
  <c r="J25" i="14"/>
  <c r="K25" i="14" s="1"/>
  <c r="H25" i="14"/>
  <c r="J24" i="14"/>
  <c r="K24" i="14" s="1"/>
  <c r="H24" i="14"/>
  <c r="J22" i="14"/>
  <c r="K22" i="14" s="1"/>
  <c r="H22" i="14"/>
  <c r="J21" i="14"/>
  <c r="K21" i="14" s="1"/>
  <c r="H21" i="14"/>
  <c r="J20" i="14"/>
  <c r="K20" i="14" s="1"/>
  <c r="H20" i="14"/>
  <c r="J19" i="14"/>
  <c r="K19" i="14" s="1"/>
  <c r="H19" i="14"/>
  <c r="J18" i="14"/>
  <c r="K18" i="14" s="1"/>
  <c r="H18" i="14"/>
  <c r="J17" i="14"/>
  <c r="K17" i="14" s="1"/>
  <c r="H17" i="14"/>
  <c r="H13" i="14"/>
  <c r="J13" i="14"/>
  <c r="K13" i="14" s="1"/>
  <c r="H14" i="14"/>
  <c r="J14" i="14"/>
  <c r="K14" i="14"/>
  <c r="H15" i="14"/>
  <c r="J15" i="14"/>
  <c r="K15" i="14" s="1"/>
  <c r="J12" i="14"/>
  <c r="K12" i="14" s="1"/>
  <c r="H12" i="14"/>
  <c r="H8" i="14"/>
  <c r="J8" i="14"/>
  <c r="K8" i="14"/>
  <c r="H9" i="14"/>
  <c r="J9" i="14"/>
  <c r="K9" i="14" s="1"/>
  <c r="J7" i="14"/>
  <c r="K7" i="14" s="1"/>
  <c r="H7" i="14"/>
  <c r="J7" i="13"/>
  <c r="K7" i="13" s="1"/>
  <c r="H7" i="13"/>
  <c r="K6" i="13"/>
  <c r="H6" i="13"/>
  <c r="J6" i="13"/>
  <c r="J30" i="12"/>
  <c r="K30" i="12" s="1"/>
  <c r="H30" i="12"/>
  <c r="J29" i="12"/>
  <c r="K29" i="12" s="1"/>
  <c r="H29" i="12"/>
  <c r="J28" i="12"/>
  <c r="K28" i="12" s="1"/>
  <c r="H28" i="12"/>
  <c r="J27" i="12"/>
  <c r="K27" i="12" s="1"/>
  <c r="H27" i="12"/>
  <c r="J26" i="12"/>
  <c r="K26" i="12" s="1"/>
  <c r="H26" i="12"/>
  <c r="J25" i="12"/>
  <c r="K25" i="12" s="1"/>
  <c r="H25" i="12"/>
  <c r="J24" i="12"/>
  <c r="K24" i="12" s="1"/>
  <c r="H24" i="12"/>
  <c r="J23" i="12"/>
  <c r="K23" i="12" s="1"/>
  <c r="H23" i="12"/>
  <c r="J22" i="12"/>
  <c r="K22" i="12" s="1"/>
  <c r="H22" i="12"/>
  <c r="J21" i="12"/>
  <c r="K21" i="12" s="1"/>
  <c r="H21" i="12"/>
  <c r="J20" i="12"/>
  <c r="K20" i="12" s="1"/>
  <c r="H20" i="12"/>
  <c r="J19" i="12"/>
  <c r="K19" i="12" s="1"/>
  <c r="H19" i="12"/>
  <c r="J18" i="12"/>
  <c r="K18" i="12" s="1"/>
  <c r="H18" i="12"/>
  <c r="J17" i="12"/>
  <c r="K17" i="12" s="1"/>
  <c r="H17" i="12"/>
  <c r="J16" i="12"/>
  <c r="K16" i="12" s="1"/>
  <c r="H16" i="12"/>
  <c r="J15" i="12"/>
  <c r="K15" i="12" s="1"/>
  <c r="H15" i="12"/>
  <c r="J14" i="12"/>
  <c r="K14" i="12" s="1"/>
  <c r="H14" i="12"/>
  <c r="J13" i="12"/>
  <c r="K13" i="12" s="1"/>
  <c r="H13" i="12"/>
  <c r="J12" i="12"/>
  <c r="K12" i="12" s="1"/>
  <c r="H12" i="12"/>
  <c r="J11" i="12"/>
  <c r="K11" i="12" s="1"/>
  <c r="H11" i="12"/>
  <c r="J10" i="12"/>
  <c r="K10" i="12" s="1"/>
  <c r="H10" i="12"/>
  <c r="J9" i="12"/>
  <c r="K9" i="12" s="1"/>
  <c r="H9" i="12"/>
  <c r="J8" i="12"/>
  <c r="K8" i="12" s="1"/>
  <c r="H8" i="12"/>
  <c r="J7" i="12"/>
  <c r="K7" i="12" s="1"/>
  <c r="H7" i="12"/>
  <c r="H6" i="12"/>
  <c r="J6" i="12"/>
  <c r="K6" i="12" s="1"/>
  <c r="H55" i="14" l="1"/>
  <c r="K55" i="14"/>
  <c r="K8" i="13"/>
  <c r="H8" i="13"/>
  <c r="K31" i="12" l="1"/>
  <c r="H31" i="12"/>
  <c r="J9" i="11" l="1"/>
  <c r="K9" i="11" s="1"/>
  <c r="H9" i="11"/>
  <c r="J8" i="11"/>
  <c r="K8" i="11" s="1"/>
  <c r="H8" i="11"/>
  <c r="J7" i="11"/>
  <c r="K7" i="11" s="1"/>
  <c r="H7" i="11"/>
  <c r="J6" i="11"/>
  <c r="K6" i="11" s="1"/>
  <c r="H6" i="11"/>
  <c r="H10" i="11" s="1"/>
  <c r="K10" i="11" l="1"/>
  <c r="J37" i="10" l="1"/>
  <c r="K37" i="10" s="1"/>
  <c r="H37" i="10"/>
  <c r="J36" i="10"/>
  <c r="K36" i="10" s="1"/>
  <c r="H36" i="10"/>
  <c r="J35" i="10"/>
  <c r="K35" i="10" s="1"/>
  <c r="H35" i="10"/>
  <c r="J34" i="10"/>
  <c r="K34" i="10" s="1"/>
  <c r="H34" i="10"/>
  <c r="J33" i="10"/>
  <c r="K33" i="10" s="1"/>
  <c r="H33" i="10"/>
  <c r="J32" i="10"/>
  <c r="K32" i="10" s="1"/>
  <c r="H32" i="10"/>
  <c r="J31" i="10"/>
  <c r="K31" i="10" s="1"/>
  <c r="H31" i="10"/>
  <c r="J30" i="10"/>
  <c r="K30" i="10" s="1"/>
  <c r="H30" i="10"/>
  <c r="J29" i="10"/>
  <c r="K29" i="10" s="1"/>
  <c r="H29" i="10"/>
  <c r="J28" i="10"/>
  <c r="K28" i="10" s="1"/>
  <c r="H28" i="10"/>
  <c r="J27" i="10"/>
  <c r="K27" i="10" s="1"/>
  <c r="H27" i="10"/>
  <c r="J26" i="10"/>
  <c r="K26" i="10" s="1"/>
  <c r="H26" i="10"/>
  <c r="J25" i="10"/>
  <c r="K25" i="10" s="1"/>
  <c r="H25" i="10"/>
  <c r="J24" i="10"/>
  <c r="K24" i="10" s="1"/>
  <c r="H24" i="10"/>
  <c r="J23" i="10"/>
  <c r="K23" i="10" s="1"/>
  <c r="H23" i="10"/>
  <c r="J22" i="10"/>
  <c r="K22" i="10" s="1"/>
  <c r="H22" i="10"/>
  <c r="J21" i="10"/>
  <c r="K21" i="10" s="1"/>
  <c r="H21" i="10"/>
  <c r="J20" i="10"/>
  <c r="K20" i="10" s="1"/>
  <c r="H20" i="10"/>
  <c r="J19" i="10"/>
  <c r="K19" i="10" s="1"/>
  <c r="H19" i="10"/>
  <c r="J18" i="10"/>
  <c r="K18" i="10" s="1"/>
  <c r="H18" i="10"/>
  <c r="J17" i="10"/>
  <c r="K17" i="10" s="1"/>
  <c r="H17" i="10"/>
  <c r="J16" i="10"/>
  <c r="K16" i="10" s="1"/>
  <c r="H16" i="10"/>
  <c r="J15" i="10"/>
  <c r="K15" i="10" s="1"/>
  <c r="H15" i="10"/>
  <c r="J14" i="10"/>
  <c r="K14" i="10" s="1"/>
  <c r="H14" i="10"/>
  <c r="J13" i="10"/>
  <c r="K13" i="10" s="1"/>
  <c r="H13" i="10"/>
  <c r="J12" i="10"/>
  <c r="K12" i="10" s="1"/>
  <c r="H12" i="10"/>
  <c r="J11" i="10"/>
  <c r="K11" i="10" s="1"/>
  <c r="H11" i="10"/>
  <c r="J10" i="10"/>
  <c r="K10" i="10" s="1"/>
  <c r="H10" i="10"/>
  <c r="J9" i="10"/>
  <c r="K9" i="10" s="1"/>
  <c r="H9" i="10"/>
  <c r="J8" i="10"/>
  <c r="K8" i="10" s="1"/>
  <c r="H8" i="10"/>
  <c r="J7" i="10"/>
  <c r="K7" i="10" s="1"/>
  <c r="H7" i="10"/>
  <c r="J6" i="10"/>
  <c r="K6" i="10" s="1"/>
  <c r="H6" i="10"/>
  <c r="H38" i="10" l="1"/>
  <c r="K38" i="10"/>
  <c r="N20" i="7"/>
  <c r="O20" i="7" s="1"/>
  <c r="L20" i="7"/>
  <c r="N18" i="7"/>
  <c r="O18" i="7" s="1"/>
  <c r="L18" i="7"/>
  <c r="N17" i="7"/>
  <c r="O17" i="7" s="1"/>
  <c r="L17" i="7"/>
  <c r="N16" i="7"/>
  <c r="O16" i="7" s="1"/>
  <c r="L16" i="7"/>
  <c r="N15" i="7"/>
  <c r="O15" i="7" s="1"/>
  <c r="L15" i="7"/>
  <c r="N14" i="7"/>
  <c r="O14" i="7" s="1"/>
  <c r="L14" i="7"/>
  <c r="N13" i="7"/>
  <c r="O13" i="7" s="1"/>
  <c r="L13" i="7"/>
  <c r="N12" i="7"/>
  <c r="O12" i="7" s="1"/>
  <c r="L12" i="7"/>
  <c r="N11" i="7"/>
  <c r="O11" i="7" s="1"/>
  <c r="L11" i="7"/>
  <c r="N10" i="7"/>
  <c r="O10" i="7" s="1"/>
  <c r="L10" i="7"/>
  <c r="N9" i="7"/>
  <c r="O9" i="7" s="1"/>
  <c r="L9" i="7"/>
  <c r="J6" i="9" l="1"/>
  <c r="K6" i="9" s="1"/>
  <c r="K7" i="9" s="1"/>
  <c r="H6" i="9"/>
  <c r="H7" i="9" s="1"/>
  <c r="J20" i="8"/>
  <c r="K20" i="8" s="1"/>
  <c r="H20" i="8"/>
  <c r="J19" i="8"/>
  <c r="K19" i="8" s="1"/>
  <c r="H19" i="8"/>
  <c r="J18" i="8"/>
  <c r="K18" i="8" s="1"/>
  <c r="H18" i="8"/>
  <c r="J17" i="8"/>
  <c r="K17" i="8" s="1"/>
  <c r="H17" i="8"/>
  <c r="J16" i="8"/>
  <c r="K16" i="8" s="1"/>
  <c r="H16" i="8"/>
  <c r="J15" i="8"/>
  <c r="K15" i="8" s="1"/>
  <c r="H15" i="8"/>
  <c r="J14" i="8"/>
  <c r="K14" i="8" s="1"/>
  <c r="H14" i="8"/>
  <c r="J12" i="8"/>
  <c r="K12" i="8" s="1"/>
  <c r="H12" i="8"/>
  <c r="J11" i="8"/>
  <c r="K11" i="8" s="1"/>
  <c r="H11" i="8"/>
  <c r="J10" i="8"/>
  <c r="K10" i="8" s="1"/>
  <c r="H10" i="8"/>
  <c r="J9" i="8"/>
  <c r="K9" i="8" s="1"/>
  <c r="H9" i="8"/>
  <c r="J8" i="8"/>
  <c r="K8" i="8" s="1"/>
  <c r="H8" i="8"/>
  <c r="H7" i="8"/>
  <c r="J7" i="8"/>
  <c r="K7" i="8" s="1"/>
  <c r="N8" i="7"/>
  <c r="O8" i="7" s="1"/>
  <c r="O21" i="7" s="1"/>
  <c r="L8" i="7"/>
  <c r="L21" i="7" s="1"/>
  <c r="K22" i="8" l="1"/>
  <c r="H22" i="8"/>
  <c r="K39" i="6"/>
  <c r="M45" i="6"/>
  <c r="N45" i="6" s="1"/>
  <c r="K45" i="6"/>
  <c r="M44" i="6"/>
  <c r="N44" i="6" s="1"/>
  <c r="K44" i="6"/>
  <c r="M39" i="6"/>
  <c r="N39" i="6" s="1"/>
  <c r="M38" i="6"/>
  <c r="N38" i="6" s="1"/>
  <c r="K38" i="6"/>
  <c r="M36" i="6"/>
  <c r="N36" i="6" s="1"/>
  <c r="K36" i="6"/>
  <c r="M35" i="6"/>
  <c r="N35" i="6" s="1"/>
  <c r="K35" i="6"/>
  <c r="M33" i="6"/>
  <c r="N33" i="6" s="1"/>
  <c r="K33" i="6"/>
  <c r="M32" i="6"/>
  <c r="N32" i="6" s="1"/>
  <c r="K32" i="6"/>
  <c r="M31" i="6"/>
  <c r="N31" i="6" s="1"/>
  <c r="K31" i="6"/>
  <c r="M30" i="6"/>
  <c r="N30" i="6" s="1"/>
  <c r="K30" i="6"/>
  <c r="M29" i="6"/>
  <c r="N29" i="6" s="1"/>
  <c r="K29" i="6"/>
  <c r="M28" i="6"/>
  <c r="N28" i="6" s="1"/>
  <c r="K28" i="6"/>
  <c r="M27" i="6"/>
  <c r="N27" i="6" s="1"/>
  <c r="K27" i="6"/>
  <c r="M26" i="6"/>
  <c r="N26" i="6" s="1"/>
  <c r="K26" i="6"/>
  <c r="M25" i="6"/>
  <c r="N25" i="6" s="1"/>
  <c r="K25" i="6"/>
  <c r="M24" i="6"/>
  <c r="N24" i="6" s="1"/>
  <c r="K24" i="6"/>
  <c r="M23" i="6"/>
  <c r="N23" i="6" s="1"/>
  <c r="K23" i="6"/>
  <c r="M22" i="6"/>
  <c r="N22" i="6" s="1"/>
  <c r="K22" i="6"/>
  <c r="M21" i="6"/>
  <c r="N21" i="6" s="1"/>
  <c r="K21" i="6"/>
  <c r="M20" i="6"/>
  <c r="N20" i="6" s="1"/>
  <c r="K20" i="6"/>
  <c r="M19" i="6"/>
  <c r="N19" i="6" s="1"/>
  <c r="K19" i="6"/>
  <c r="M18" i="6"/>
  <c r="N18" i="6" s="1"/>
  <c r="K18" i="6"/>
  <c r="M17" i="6"/>
  <c r="N17" i="6" s="1"/>
  <c r="K17" i="6"/>
  <c r="M16" i="6"/>
  <c r="N16" i="6" s="1"/>
  <c r="K16" i="6"/>
  <c r="M15" i="6"/>
  <c r="N15" i="6" s="1"/>
  <c r="K15" i="6"/>
  <c r="M14" i="6"/>
  <c r="N14" i="6" s="1"/>
  <c r="K14" i="6"/>
  <c r="M13" i="6"/>
  <c r="N13" i="6" s="1"/>
  <c r="K13" i="6"/>
  <c r="M12" i="6"/>
  <c r="N12" i="6" s="1"/>
  <c r="K12" i="6"/>
  <c r="M11" i="6"/>
  <c r="N11" i="6" s="1"/>
  <c r="K11" i="6"/>
  <c r="M10" i="6"/>
  <c r="N10" i="6" s="1"/>
  <c r="K10" i="6"/>
  <c r="M9" i="6"/>
  <c r="N9" i="6" s="1"/>
  <c r="K9" i="6"/>
  <c r="K8" i="6"/>
  <c r="M8" i="6"/>
  <c r="N8" i="6" s="1"/>
  <c r="K46" i="6" l="1"/>
  <c r="N46" i="6"/>
  <c r="N25" i="5" l="1"/>
  <c r="Q25" i="5"/>
  <c r="P24" i="4"/>
  <c r="P26" i="2"/>
  <c r="Q26" i="2" s="1"/>
  <c r="P25" i="2"/>
  <c r="Q25" i="2" s="1"/>
  <c r="M24" i="4" l="1"/>
  <c r="N28" i="3"/>
  <c r="Q28" i="3"/>
  <c r="P22" i="2"/>
  <c r="Q22" i="2" s="1"/>
  <c r="P21" i="2"/>
  <c r="Q21" i="2" s="1"/>
  <c r="P20" i="2"/>
  <c r="Q20" i="2" s="1"/>
  <c r="P19" i="2"/>
  <c r="Q19" i="2" s="1"/>
  <c r="P18" i="2"/>
  <c r="Q18" i="2" s="1"/>
  <c r="P17" i="2"/>
  <c r="Q17" i="2" s="1"/>
  <c r="P16" i="2"/>
  <c r="Q16" i="2" s="1"/>
  <c r="P15" i="2"/>
  <c r="Q15" i="2" s="1"/>
  <c r="P28" i="2"/>
  <c r="Q28" i="2" s="1"/>
  <c r="P27" i="2"/>
  <c r="Q27" i="2" s="1"/>
  <c r="P24" i="2"/>
  <c r="Q24" i="2" s="1"/>
  <c r="P23" i="2"/>
  <c r="Q23" i="2" s="1"/>
  <c r="P14" i="2"/>
  <c r="Q14" i="2" s="1"/>
  <c r="P13" i="2"/>
  <c r="Q13" i="2" s="1"/>
  <c r="P12" i="2"/>
  <c r="Q12" i="2" s="1"/>
  <c r="P11" i="2"/>
  <c r="Q11" i="2" s="1"/>
  <c r="P10" i="2"/>
  <c r="Q10" i="2" s="1"/>
  <c r="P9" i="2"/>
  <c r="Q9" i="2" s="1"/>
  <c r="P8" i="2"/>
  <c r="Q8" i="2" s="1"/>
  <c r="P7" i="2"/>
  <c r="Q7" i="2" s="1"/>
  <c r="N29" i="2" l="1"/>
  <c r="Q29" i="2"/>
</calcChain>
</file>

<file path=xl/sharedStrings.xml><?xml version="1.0" encoding="utf-8"?>
<sst xmlns="http://schemas.openxmlformats.org/spreadsheetml/2006/main" count="2430" uniqueCount="581">
  <si>
    <t>Folmularz asortymentowo - cenowy</t>
  </si>
  <si>
    <t>Lp.</t>
  </si>
  <si>
    <t>Jedn.</t>
  </si>
  <si>
    <t>Ilość</t>
  </si>
  <si>
    <t>Uwaga! Zamawiający podaje sposób wyliczenia wartości brutto :</t>
  </si>
  <si>
    <t>cena jednostkowa brutto x ilość = wartość brutto</t>
  </si>
  <si>
    <t>Brak wypełnienia kolumn wskazanych dla Wykonawcy (tu: kolumny puste) spowoduje odrzucenie oferty na podstawie art. 226 ust. 1 pkt. 5 ustawy PZP</t>
  </si>
  <si>
    <t>Nici niewchłanialne, syntetyczne, plecione typu poliester z igłą</t>
  </si>
  <si>
    <t>Przekrój igły</t>
  </si>
  <si>
    <t>Krzywizna koła</t>
  </si>
  <si>
    <t>Długość igły (mm)</t>
  </si>
  <si>
    <t>Długość nici (cm)</t>
  </si>
  <si>
    <t>Parametry przedmiotu zamówienia</t>
  </si>
  <si>
    <t>Oferta wykonawcy</t>
  </si>
  <si>
    <t>Cen jedn. netto PLN</t>
  </si>
  <si>
    <t>VAT</t>
  </si>
  <si>
    <t>Wartość całkowita netto (PLN)</t>
  </si>
  <si>
    <t>Cena jedn. brutto (PLN)</t>
  </si>
  <si>
    <t>Wartość całkowita brutto (PLN)</t>
  </si>
  <si>
    <t>1.</t>
  </si>
  <si>
    <t>2.</t>
  </si>
  <si>
    <t>3.</t>
  </si>
  <si>
    <t>4.</t>
  </si>
  <si>
    <t>5.</t>
  </si>
  <si>
    <t>6.</t>
  </si>
  <si>
    <t>7.</t>
  </si>
  <si>
    <t>8.</t>
  </si>
  <si>
    <t>9.</t>
  </si>
  <si>
    <t>10.</t>
  </si>
  <si>
    <t>11.</t>
  </si>
  <si>
    <t>12.</t>
  </si>
  <si>
    <t>Grubość USP</t>
  </si>
  <si>
    <t>3/0</t>
  </si>
  <si>
    <t>24-26</t>
  </si>
  <si>
    <t>okrągła</t>
  </si>
  <si>
    <t>1/2 koła</t>
  </si>
  <si>
    <t>pojedyncza nitka</t>
  </si>
  <si>
    <t>75-150</t>
  </si>
  <si>
    <t>szt.</t>
  </si>
  <si>
    <t>2/0</t>
  </si>
  <si>
    <t>25-27</t>
  </si>
  <si>
    <t>29-31</t>
  </si>
  <si>
    <t>24-25</t>
  </si>
  <si>
    <t>ostra</t>
  </si>
  <si>
    <t>3/8 koła</t>
  </si>
  <si>
    <t>75-90</t>
  </si>
  <si>
    <t>39-41</t>
  </si>
  <si>
    <t>75-100</t>
  </si>
  <si>
    <t>34-36</t>
  </si>
  <si>
    <t>36-38</t>
  </si>
  <si>
    <t>76-90</t>
  </si>
  <si>
    <t>47-49</t>
  </si>
  <si>
    <t>Suma</t>
  </si>
  <si>
    <t>cena jednostkowa netto + stawka podatku VAT = cena jednostkowa brutto</t>
  </si>
  <si>
    <t>Parametry dodatkowe</t>
  </si>
  <si>
    <t>13.</t>
  </si>
  <si>
    <t>14.</t>
  </si>
  <si>
    <t>15.</t>
  </si>
  <si>
    <t>16.</t>
  </si>
  <si>
    <t>17.</t>
  </si>
  <si>
    <t>18.</t>
  </si>
  <si>
    <t>19.</t>
  </si>
  <si>
    <t>20.</t>
  </si>
  <si>
    <t>21.</t>
  </si>
  <si>
    <t>22.</t>
  </si>
  <si>
    <t>4/0</t>
  </si>
  <si>
    <t>16-18</t>
  </si>
  <si>
    <t>70-80</t>
  </si>
  <si>
    <t>19-21</t>
  </si>
  <si>
    <t>70-90</t>
  </si>
  <si>
    <t>21-23</t>
  </si>
  <si>
    <t>70-150</t>
  </si>
  <si>
    <t>71-90</t>
  </si>
  <si>
    <t>igła wzmocniona</t>
  </si>
  <si>
    <t>trokarowa</t>
  </si>
  <si>
    <t>igła przyostrzona z 4 stron</t>
  </si>
  <si>
    <t>90-150</t>
  </si>
  <si>
    <t>45-46</t>
  </si>
  <si>
    <t>podwiązka na szpulce</t>
  </si>
  <si>
    <t>151-400</t>
  </si>
  <si>
    <t>10/0</t>
  </si>
  <si>
    <t>szpatuła (lancet)</t>
  </si>
  <si>
    <t>niewchłanialna, czarna</t>
  </si>
  <si>
    <t>15-31 poliamid monofilament</t>
  </si>
  <si>
    <t>5/0</t>
  </si>
  <si>
    <t>7,9-8</t>
  </si>
  <si>
    <t>1/4 koła</t>
  </si>
  <si>
    <t>niewchłanialna, biała</t>
  </si>
  <si>
    <t>44-45 poliester, pleciona</t>
  </si>
  <si>
    <t>7,88-8</t>
  </si>
  <si>
    <t>niewchłanialna, biała/zielona</t>
  </si>
  <si>
    <t>7/0</t>
  </si>
  <si>
    <t>44-50 pleciona, jedwab, powlekana silikonem</t>
  </si>
  <si>
    <t>6/0</t>
  </si>
  <si>
    <t xml:space="preserve">1/4 koła </t>
  </si>
  <si>
    <t>8-8,53</t>
  </si>
  <si>
    <t>wchłanialna, fioletowa</t>
  </si>
  <si>
    <t>44-50 pleciona, jedwab</t>
  </si>
  <si>
    <t>8-8,5</t>
  </si>
  <si>
    <t>30-46 pleciona, jedwab</t>
  </si>
  <si>
    <t>prosta</t>
  </si>
  <si>
    <t>23-30 polipropylen, monofilament</t>
  </si>
  <si>
    <t>10,0-11,0</t>
  </si>
  <si>
    <t>odwrotnie tnąca</t>
  </si>
  <si>
    <t>niewchłanialna, zielona</t>
  </si>
  <si>
    <t>1 igła</t>
  </si>
  <si>
    <t>45-50 powleczona silikonem</t>
  </si>
  <si>
    <t>16-17</t>
  </si>
  <si>
    <t>30-45 pleciona, kopolimer, poli(glikolidu-co-L-laktydu)</t>
  </si>
  <si>
    <t xml:space="preserve">30-46 pleciona </t>
  </si>
  <si>
    <t>Połączenie  z igłą</t>
  </si>
  <si>
    <t>70-120</t>
  </si>
  <si>
    <t>19-20</t>
  </si>
  <si>
    <t>75-120</t>
  </si>
  <si>
    <t>35-37</t>
  </si>
  <si>
    <t>90-120</t>
  </si>
  <si>
    <t>23-25</t>
  </si>
  <si>
    <t>precyzyjne ostrze typu micro-point</t>
  </si>
  <si>
    <t>44-46</t>
  </si>
  <si>
    <t>2 igły</t>
  </si>
  <si>
    <r>
      <t xml:space="preserve">2 igły, średnica 140-150 </t>
    </r>
    <r>
      <rPr>
        <sz val="11"/>
        <color theme="1"/>
        <rFont val="Calibri"/>
        <family val="2"/>
        <charset val="238"/>
        <scheme val="minor"/>
      </rPr>
      <t>µ</t>
    </r>
  </si>
  <si>
    <r>
      <t xml:space="preserve">2 igły, średnica 300-350 </t>
    </r>
    <r>
      <rPr>
        <sz val="11"/>
        <color theme="1"/>
        <rFont val="Calibri"/>
        <family val="2"/>
        <charset val="238"/>
        <scheme val="minor"/>
      </rPr>
      <t>µ</t>
    </r>
  </si>
  <si>
    <r>
      <t xml:space="preserve">2 igły, średnica 430-450 </t>
    </r>
    <r>
      <rPr>
        <sz val="11"/>
        <color theme="1"/>
        <rFont val="Calibri"/>
        <family val="2"/>
        <charset val="238"/>
        <scheme val="minor"/>
      </rPr>
      <t>µ</t>
    </r>
  </si>
  <si>
    <r>
      <t xml:space="preserve">2 igły, średnica 200 </t>
    </r>
    <r>
      <rPr>
        <sz val="11"/>
        <color theme="1"/>
        <rFont val="Calibri"/>
        <family val="2"/>
        <charset val="238"/>
        <scheme val="minor"/>
      </rPr>
      <t>µ</t>
    </r>
  </si>
  <si>
    <r>
      <t xml:space="preserve">2 igły, średnica 300-340 </t>
    </r>
    <r>
      <rPr>
        <sz val="11"/>
        <color theme="1"/>
        <rFont val="Calibri"/>
        <family val="2"/>
        <charset val="238"/>
        <scheme val="minor"/>
      </rPr>
      <t>µ</t>
    </r>
  </si>
  <si>
    <r>
      <t xml:space="preserve">2 igły, średnica 350-356 </t>
    </r>
    <r>
      <rPr>
        <sz val="11"/>
        <color theme="1"/>
        <rFont val="Calibri"/>
        <family val="2"/>
        <charset val="238"/>
        <scheme val="minor"/>
      </rPr>
      <t>µ</t>
    </r>
  </si>
  <si>
    <r>
      <t xml:space="preserve">2 igły, średnica 150-152 </t>
    </r>
    <r>
      <rPr>
        <sz val="11"/>
        <color theme="1"/>
        <rFont val="Calibri"/>
        <family val="2"/>
        <charset val="238"/>
        <scheme val="minor"/>
      </rPr>
      <t>µ</t>
    </r>
  </si>
  <si>
    <r>
      <t xml:space="preserve">2 igły, średnica 250 </t>
    </r>
    <r>
      <rPr>
        <sz val="11"/>
        <color theme="1"/>
        <rFont val="Calibri"/>
        <family val="2"/>
        <charset val="238"/>
        <scheme val="minor"/>
      </rPr>
      <t>µ</t>
    </r>
  </si>
  <si>
    <t>Połaczenie z igłą</t>
  </si>
  <si>
    <t>46-90</t>
  </si>
  <si>
    <t>70-75</t>
  </si>
  <si>
    <t>54-56</t>
  </si>
  <si>
    <t>59-61</t>
  </si>
  <si>
    <t>150-300</t>
  </si>
  <si>
    <t>75-300</t>
  </si>
  <si>
    <t>70-300</t>
  </si>
  <si>
    <t>pętla</t>
  </si>
  <si>
    <t>64-66</t>
  </si>
  <si>
    <t>igła okrągła</t>
  </si>
  <si>
    <t>niewchłanialna niebieska</t>
  </si>
  <si>
    <t>1/0</t>
  </si>
  <si>
    <t>RS 22</t>
  </si>
  <si>
    <t>2 igły 9,3</t>
  </si>
  <si>
    <t>2 igły  RS 17</t>
  </si>
  <si>
    <t xml:space="preserve">2 igły  17 </t>
  </si>
  <si>
    <t>2 igły  RD 25</t>
  </si>
  <si>
    <t>2 igły RS 9</t>
  </si>
  <si>
    <t>2 igły L 28</t>
  </si>
  <si>
    <t>RS 20</t>
  </si>
  <si>
    <t>Wchłanialność, kolor nici</t>
  </si>
  <si>
    <t>igła rozwarstwiająca</t>
  </si>
  <si>
    <t>Zadanie 5</t>
  </si>
  <si>
    <t>Opis przedmiotu zamówienia</t>
  </si>
  <si>
    <t>Ilość na 24miesiące</t>
  </si>
  <si>
    <t>Cena jedn. netto PLN</t>
  </si>
  <si>
    <t>Wartość całkowita netto PLN</t>
  </si>
  <si>
    <t>VAT %</t>
  </si>
  <si>
    <t>Cen jedn. brutto PLN</t>
  </si>
  <si>
    <t>Wartość całkowita brutto PLN</t>
  </si>
  <si>
    <t>Uwagi</t>
  </si>
  <si>
    <t>OKRĄGŁA</t>
  </si>
  <si>
    <t>1/2koła, 70-140 cm</t>
  </si>
  <si>
    <t>47-48</t>
  </si>
  <si>
    <t>26-28</t>
  </si>
  <si>
    <t xml:space="preserve">Tamponada ze sznureczkiem- gabka hemostatyczna z hydroksylowanego polimeru octanu winylu o wysokich właściwościach odsaczających oraz absorpcyjnych wykonana z wysokooczyszczonego materiału bez domieszek chemicznych. </t>
  </si>
  <si>
    <t>rozm: dł 10cm; x szer 1,5cm, wys 2,5cm +/-5%</t>
  </si>
  <si>
    <t>rozm: dł 8cm; x szer 1,5cm, wys 2,0cm +/-5%</t>
  </si>
  <si>
    <t>Wchłanialny syntetyczny system do zamykania ran, monofilamwntowy zbudowany z glikolidu, dioksanonu i węglanu trimetylenu</t>
  </si>
  <si>
    <t>Niewchłanialny system zamykania ran składający się z igły z nicią zaopatrzoną w jednokierunkowe zaczepy, zakończoną zgrzewaną pętlą chwytakową, wykonany z kopolimeru politereftalanu butylenu butylenu i eteru politetrametylowego glikolu</t>
  </si>
  <si>
    <t>nić</t>
  </si>
  <si>
    <t>igła</t>
  </si>
  <si>
    <t>grubość</t>
  </si>
  <si>
    <t>1/2koła; okrągła</t>
  </si>
  <si>
    <t>saszetka</t>
  </si>
  <si>
    <t>Parametry dodatkowe(krzywizna koła, długość nici w cm)</t>
  </si>
  <si>
    <t>długość (mm)</t>
  </si>
  <si>
    <t>23.</t>
  </si>
  <si>
    <t>24.</t>
  </si>
  <si>
    <t>25.</t>
  </si>
  <si>
    <t>26.</t>
  </si>
  <si>
    <t>27.</t>
  </si>
  <si>
    <t>Nici wchłanialne, syntetyczne, plecione o dwuskładnikowym rdzeniu, powlekane mieszanką kopolimeru kaprolaktonu, glikolidu, i stearyoilomleczanu wapnia, czas wchłaniania 56-70dni, podtrzymywanie tkankowe na węźle min. 80% po 14 dniach i min. 30% po 21dniach.</t>
  </si>
  <si>
    <t>Zadanie 6</t>
  </si>
  <si>
    <t>krzywizna</t>
  </si>
  <si>
    <t>28.</t>
  </si>
  <si>
    <t>29.</t>
  </si>
  <si>
    <t>30.</t>
  </si>
  <si>
    <t>31.</t>
  </si>
  <si>
    <t xml:space="preserve">Opis przedmiotu zamówienia </t>
  </si>
  <si>
    <t>Ilość na 24 miesiące</t>
  </si>
  <si>
    <t>Dlugość igły(mm)</t>
  </si>
  <si>
    <t>Wosk kostny</t>
  </si>
  <si>
    <t xml:space="preserve">Opis przedmiotu zamówienia      </t>
  </si>
  <si>
    <t xml:space="preserve">Opatrunek hydrożelowy wzmocniony zatopioną włókniną, w postaci stabilnego i wytrzymałego płata, rozmiary : </t>
  </si>
  <si>
    <t xml:space="preserve"> 12 x 12/5 szt.</t>
  </si>
  <si>
    <t xml:space="preserve"> 10 x 12/5 szt.</t>
  </si>
  <si>
    <t>12 x 24/5 szt.</t>
  </si>
  <si>
    <t>6 x 12/5 szt.</t>
  </si>
  <si>
    <t xml:space="preserve"> okragły 5 cm/5 szt.</t>
  </si>
  <si>
    <t xml:space="preserve"> 10 x 10 cm</t>
  </si>
  <si>
    <t xml:space="preserve"> 12 x 24 cm</t>
  </si>
  <si>
    <t xml:space="preserve"> 20 x 20 cm</t>
  </si>
  <si>
    <t xml:space="preserve"> 20 x 40 cm</t>
  </si>
  <si>
    <t xml:space="preserve"> 40 x 60 cm</t>
  </si>
  <si>
    <t xml:space="preserve"> 25 x 25 cm na twarz</t>
  </si>
  <si>
    <t xml:space="preserve"> 30 x 40 cm na twarz</t>
  </si>
  <si>
    <t>Opatrunek hydrożelowy w postaci miękkiej przezroczystej płytki o rozmiarach:</t>
  </si>
  <si>
    <t>1/2KOŁA, POŁĄCZENIE Z IGŁĄ NITKĄ POJEDYNCZĄ; 150 cm</t>
  </si>
  <si>
    <t>1/2koła, 75 cm</t>
  </si>
  <si>
    <t xml:space="preserve">1/2KOŁA, 75 cm </t>
  </si>
  <si>
    <t>1/2KOŁA, 75-90 cm</t>
  </si>
  <si>
    <t>1/2KOŁA; 75-90 cm</t>
  </si>
  <si>
    <t>1/2KOŁA; 75-120 cm</t>
  </si>
  <si>
    <t>1/2KOŁA; POŁĄCZENIE I IGŁĄ NICIĄ POJEDYNCZĄ; 90 cm</t>
  </si>
  <si>
    <t>1/2KOŁA WZMOCNIONA, POŁĄCZENIE Z IGŁĄ NICIĄ POJEDYŃĆZĄ ;75 cm</t>
  </si>
  <si>
    <t>1/2KOŁA; 70-140 cm</t>
  </si>
  <si>
    <t>1/2KOŁA; 75 cm</t>
  </si>
  <si>
    <t>1/2KOŁA; 75-100 cm</t>
  </si>
  <si>
    <t>1/2KOŁA; 75-360 cm</t>
  </si>
  <si>
    <t>1/2KOŁA;75 cm</t>
  </si>
  <si>
    <t>1/2 KOŁA; POŁĄCZENIE I IGŁĄ NITKĄ POJEDYNCZĄ</t>
  </si>
  <si>
    <t>PODWIĄZKA NA SZPULCE; 150-400 cm</t>
  </si>
  <si>
    <t>5/8 KOŁA WZMOCNIONA, POŁĄCZENIE Z IGŁĄ NITKĄ POJEDYNCZĄ; 75 cm</t>
  </si>
  <si>
    <t>op.</t>
  </si>
  <si>
    <t>Oferowany produkt, producent, nazwa własna, ilość sztuk w opakowaniu jednostkowym</t>
  </si>
  <si>
    <t>Plaster do zamykania brzegów rany - Oper strip 6 x 75 mm (op. a 3 szt)</t>
  </si>
  <si>
    <t>WZMOCNIONA 1/2 KOŁA; POŁĄCZENIE Z IGŁĄ NITKĄ POJEDYnCZĄ; 75-90 cm</t>
  </si>
  <si>
    <t xml:space="preserve"> okragły 6,5 cm/5 szt.</t>
  </si>
  <si>
    <t>Opatrunek samoprzylepny do zabezpieczania kaniul obwodowych,  wykonany z hydrofobowej włókniny z mikroperforacjami umożliwiającymi wymianę gazową między skórą, a środowiskiem zewnętrznym, posiadający mini wkład chłonny powleczony siateczką z polietylenu, nacięcie na port pionowy oraz dodatkową podkładkę włókninową pod skrzydełka kaniuli. 
Opatrunek posiada tylne zabezpieczenie z papieru silikonowanego.
Opakowanie papier-papier. Sterylizowany tlenkiem etylenu. Obrazkowa instrukcja użycia na opakowaniu jednostkowym i zbiorczym. Rozmiar 5,1 x 7,6 cm.</t>
  </si>
  <si>
    <t>Opatrunek samoprzylepny do zabezpieczania kaniul obwodowych,  wykonany z hydrofobowej włókniny z mikroperforacjami umożliwiającymi wymianę gazową między skórą, a środowiskiem zewnętrznym, posiadający mini wkład chłonny powleczony siateczką z polietylenu, nacięcie na port pionowy oraz dodatkową podkładkę włókninową pod skrzydełka kaniuli. 
Opatrunek posiada tylne zabezpieczenie z papieru silikonowanego.
Opakowanie papier-papier. Sterylizowany tlenkiem etylenu. Obrazkowa instrukcja użycia na opakowaniu jednostkowym i zbiorczym. Rozmiar 6 cm x 8 cm.</t>
  </si>
  <si>
    <t>Opaska kohezyjna, samoprzylepna, elastyczna, tkana,
Zawiera nylon, wiskozę i bawełnę, bez lateksu, nie przyczepia się do skóry, włosów.
Kolor biały. Niejałowa. Rozmiar 8 cm x 4 m.</t>
  </si>
  <si>
    <t>Opatrunek wyspowy, chirurgiczny, jałowy, samoprzylepny ,  wykonany z hydrofobowej włókniny z mikroperforacjami umożliwiającymi wymianę gazową między skórą, a środowiskiem zewnętrznym, posiadający wkład chłonny z wiskozy i poliestru powleczony siateczką z polietylenu zapobiegająca przywieraniu do rany. Opatrunek posiada tylne zabezpieczenie z papieru silikonowanego. Opakowanie papier-papier. Sterylizowany tlenkiem etylenu. rozmiar 15 cm x 8 cm. op. / 30,0 szt</t>
  </si>
  <si>
    <t>Opatrunek wyspowy, chirurgiczny, jałowy, samoprzylepny ,  wykonany z hydrofobowej włókniny z mikroperforacjami umożliwiającymi wymianę gazową między skórą, a środowiskiem zewnętrznym, posiadający wkład chłonny z wiskozy i poliestru powleczony siateczką z polietylenu zapobiegająca przywieraniu do rany. Opatrunek posiada tylne zabezpieczenie z papieru silikonowanego. Opakowanie papier-papier. Sterylizowany tlenkiem etylenu. rozmiar 35 cm x 10 cm. op. / 25,0 szt.</t>
  </si>
  <si>
    <t>Taśma chirurgiczna, niejałowa, opatrunkowa wykonana z hydrofobowej włókniny z mikroperforacjami umożliwiającymi wymianę gazową między skórą, a środowiskiem zewnętrznym. 
Taśma posiada tylne zabezpieczenie z papieru silikonowanego z metryczną podziałką umożliwiającą precyzyjne dzielenie za pomocą nożyczek oraz przecięciem prostym. 
Opakowanie: kartonik-dyspenser.
Po oderwaniu wieczka możliwe jest wysuwanie taśmy bez jej wyjmowania z kartonika. Obrazkowa instrukcja użycia na opakowaniu. 20cm x 10m op. / 1,0szt</t>
  </si>
  <si>
    <t>Taśma chirurgiczna, niejałowa, opatrunkowa wykonana z hydrofobowej włókniny z mikroperforacjami umożliwiającymi wymianę gazową między skórą, a środowiskiem zewnętrznym. 
Taśma posiada tylne zabezpieczenie z papieru silikonowanego z metryczną podziałką umożliwiającą precyzyjne dzielenie za pomocą nożyczek oraz przecięciem prostym. 
Opakowanie: kartonik-dyspenser.
Po oderwaniu wieczka możliwe jest wysuwanie taśmy bez jej wyjmowania z kartonika. Obrazkowa instrukcja użycia na opakowaniu.  2,5cm x 10m op. /1,0 szt.</t>
  </si>
  <si>
    <t>Osłona na aparaturę medyczną 85 x 85 cm kula</t>
  </si>
  <si>
    <t>Osłona na aparaturę medyczną 90 x 100 cm walec</t>
  </si>
  <si>
    <t>Zadanie 10</t>
  </si>
  <si>
    <t>32.</t>
  </si>
  <si>
    <t>Bandaż tkany elastyczny, niejałowy z zawartością minimum 55 % bawełny wyposażony w zapinkę do umocowania opaski w miejscu aplikacji. Rozmiar 12 cm x 5 m. op. / 1,0 szt</t>
  </si>
  <si>
    <t>Bandaż tkany elastyczny, niejałowy z zawartością minimum 55 % bawełny wyposażony w zapinkę do umocowania opaski w miejscu aplikacji. Rozmiar 15 cm x 5 m. op. / 1,0 szt</t>
  </si>
  <si>
    <t>Bandaż tkany elastyczny, niejałowy z zawartością minimum 55 % bawełny wyposażony w zapinkę do umocowania opaski w miejscu aplikacji. Rozmiar 8 cm x 5 m. op. / 1,0 szt.</t>
  </si>
  <si>
    <t>szt</t>
  </si>
  <si>
    <t>Chusta trójkątna bawełniana op. / 1,0 szt.</t>
  </si>
  <si>
    <t>Gaza bawełniana jałowa 1 x 1/2 m 13-nitk. op. / 1,0 szt.</t>
  </si>
  <si>
    <t>Gaza bawełniana jałowa 1 x 1 m 13-nitk. op. / 1,0 szt.</t>
  </si>
  <si>
    <t>Gaza bawełniana niejałowa 1 m2 op. / 1,0 szt.</t>
  </si>
  <si>
    <t>Osłona na kamerę o wymiarach 15x250cm, sterylna zakończona pierścieniem do zamocowania na przewodzie , z foliową taśmą lepną na końcu osłony do zamocowania na przewodzie.</t>
  </si>
  <si>
    <t>Sterylny zestaw do znieczuleń przewodowych: Skład zestawu : serweta jako owinięcie zestawu - 1 szt., serweta dwuwarstwowa 120 x 150 cm (+/- 1 cm), otwór przylepny 12 cm (+/- 1 cm) - 1 szt., tupfery włókninowe min. 20 x 20 cm - 5 szt., pean plastikowy do mycia pola operacyjnego - 1 szt., strzykawka 2 ml - 1 szt., strzykawka 5 ml - 1 szt., miska dwudzielna - 1 szt., kompresy włókninowe 7,5 x 7,5 cm - 10 szt.</t>
  </si>
  <si>
    <t xml:space="preserve">Ilość </t>
  </si>
  <si>
    <t>op</t>
  </si>
  <si>
    <t>REF</t>
  </si>
  <si>
    <t>Zadanie 13</t>
  </si>
  <si>
    <t>Ilość na 24 miesięcy</t>
  </si>
  <si>
    <t xml:space="preserve">Opatrunek hydrowłoknisty w postaci płytki z jonami srebra, kwasem wersenowym i chlorkiem benzetoninowym, składający się z nietkanych włókien karboksymetylocelulozy sodowej, niszczący biofilm. </t>
  </si>
  <si>
    <t>Opatrunek nieprzylepny piankowy z jonami srebra, regulujący poziom wilgotności w ranie , z wartswą kontaktową, składającą się z nietkanych włokien karboksymetylocelulozy sodowej i warstwą pianki poliuretanowej, w rozmiarach :</t>
  </si>
  <si>
    <t>Opatrunek piankowy przylepny z jonami srebra, regulujący poziom wilgotności w ranie, z wartwą kontaktową składającą się z nietkanych włókien karboksymetylozelulozy sodowej, warstwą pianki poliuretanowej i silikonową warstwą przylepną w rozmiarach</t>
  </si>
  <si>
    <t xml:space="preserve">Opatrunek hydrowłoknisty w postaci płytki , składający się z nietkanych włókien karboksymetylocelulozy sodowej, o wysokich własciwościach chłonnych, wzmocniony przeszyciami , w rozmiarach: </t>
  </si>
  <si>
    <t xml:space="preserve">Opatrunek piankowy nieprzylepny, regulujący poziom wilgotności w ranie, z wartswą kontaktową składającą się z nietkanych włókien karboksymetylocelulozy sodowej i warstwą pianki poliuretanowej, w rozmiarach: </t>
  </si>
  <si>
    <t>Opatrunek przylepny, piankowy, regulujący poziom wilgotności w ranie z warstwą kontaktową, składającą się z nietkanych włókien karboksymetylocelulozy sodowej, warstwą pianki poliuretanowej i silikonową warstwą przylepną w rozmiarach:</t>
  </si>
  <si>
    <t xml:space="preserve">Opatrunek hydrokoloidowy z samoprzylepnym brzegiem pełnej grubości, zbudowany z karboksymetylocelulozy sodowej, zelatyny, pektyny o rozmiarach: </t>
  </si>
  <si>
    <t xml:space="preserve">Opatrunek hydrokoloidowy cienki w kształcie płytki z karboksymetylocelulozy sodowej, pektyny, żelatyny, w rozmiarach : </t>
  </si>
  <si>
    <t xml:space="preserve">Opatrunek hydrokoloidowy pełnej grubości w kształcie płytki , z karboksymetylocelulozy sodowej, pektyny, żelatyny, w rozmiarach : </t>
  </si>
  <si>
    <t>Opatrunek hydrożelowy w postaci żelu, do ran głębokich, 15g</t>
  </si>
  <si>
    <t>Zadanie 14</t>
  </si>
  <si>
    <t>Opatrunek samoprzylepny , trójwarstwowy, posiadający hydrofobową warstwę kontaktową, wartswa chłonna ze 100% waty bawełnianej, zewnętrzna strona opatrunku woodoodporna. Opatrunek chonny otoczony warstwą przylepną</t>
  </si>
  <si>
    <t>Opatrunek siatkowy, bawełniany, nasączony neutralną maścią</t>
  </si>
  <si>
    <t xml:space="preserve">Opatrunek sterylny do zaoopatrywania ran silnie sączących oraz w celu ich wyścielania, z włoknami polipropylenowymi w warstwie przylegającej do rany. </t>
  </si>
  <si>
    <t>Jałowy opatrunek kontaktowy nieprzywierający z maścią z zawartym srebrem, który słuzy do leczenia ran ostrych i przewlekłych</t>
  </si>
  <si>
    <t>Zadanie 15</t>
  </si>
  <si>
    <t>Zadanie 16</t>
  </si>
  <si>
    <t>Opatrunek piankowy nieprzylepny ze srebrem, trójwarstwowy, z warstwą kontaktową z miękkiego sylikonu na całej powierzchni opatrunku oraz warstwą zewnętrzną wykonaną z folii poliuretanowej</t>
  </si>
  <si>
    <t>Opatrunek piankowy przylepny ze srebrem, pięciowarstwowy, z wartswą kontaktową z miekkiego silikonu na całej powierzchni opatrunku oraz warstwą zewnętrzną wykonaną z folii poliuretanowej</t>
  </si>
  <si>
    <t>Opatrunek piankowy z silikonową warstwą kontaktową / atraumatyczny /dopasowujący się do kształtu ciała, zawierający wodoszczelną barierę ochronną, rozmiary :</t>
  </si>
  <si>
    <t>10x20 cm +/-10%</t>
  </si>
  <si>
    <t xml:space="preserve">Zestaw do pobrań narządów ; (transplantacji) sterylny </t>
  </si>
  <si>
    <t>Opatrunek włóknisty ze srebrem wykonany z bardzo chłonnych mocno splecionych włókien, przeznaczony do ran z intensywnym wysiękiem</t>
  </si>
  <si>
    <t>Opatrunek piankowy nieprzylepny trójwarstwowy, z warstwą kontaktową z miękkiego silikonu na całej powierzchni opatrunku oraz warstwą zewnętrzną wykonaną z folii poliuretanowej</t>
  </si>
  <si>
    <t>Opatrunek z superabsorbentem, z warstwą zewnętrzną o właściwościach hydrofobowych i wewnętrzną o właściwościach hydrofilowych w rozmiarach:</t>
  </si>
  <si>
    <t>Zadanie 17</t>
  </si>
  <si>
    <t>Zadanie 18</t>
  </si>
  <si>
    <t xml:space="preserve">Opatrunek przezroczysty z glukonianem chlorheksydyny, do zabezpieczania dostępów nacyzniowych . Szeroki pasek mocujący stabilizuje cewnik, głębokie wcięcie ,,dziurkaod klucza,, zapewnia dokładne przyleganie opatrunku wokół kaniul i portu, przezroczysty - pozwala na stałą obserwację miejsca wkłucia i rozmiar; </t>
  </si>
  <si>
    <t>Opatrunek przylepny , piankowy, pięciowarstwowy, z warstwaą kontaktową z miękkiego silikonu na całej powierzchni opatrunku oraz warstwą zewnętrzną wykonaną z folii poliuretanowej</t>
  </si>
  <si>
    <t>Opatrunek siatkowy, bawełaniany, nasączony parafiną ze środkiem antyseptycznym</t>
  </si>
  <si>
    <t>Opatrunek piankowy poliuretanowy, z dodatkiem jonów srebra, wykonany w kształcie kieszonki, na pięte/łokieć</t>
  </si>
  <si>
    <t>Zadanie 19</t>
  </si>
  <si>
    <t>Zadanie 20</t>
  </si>
  <si>
    <t>Opatrunek - BioGlue Syringe klej chirurgiczny</t>
  </si>
  <si>
    <t>Zadanie 21</t>
  </si>
  <si>
    <t>Zadanie 22</t>
  </si>
  <si>
    <t>Zadanie 23</t>
  </si>
  <si>
    <t>Zadanie 24</t>
  </si>
  <si>
    <t xml:space="preserve">Bezwęzłowe urządzenie do kontrolowanego zamykania ran z dwoma igłami.
Syntetyczny szew wykonany z polidioksanonu, ze spiralnie ułożonymi kotwicami, barwiony
na fioletowo, wchłanialny. Czas podtrzymywania tkankowego dla szwów USP 3/0 i większych:
80% po 14 dniach, 60% po 28 dniach, 40% po 42 dniach; dla szwów 4/0 i mniejszych: 67% po
14 dniach, 50% po 28 dniach, 37% po 42 dniach. </t>
  </si>
  <si>
    <t>Zadanie 25</t>
  </si>
  <si>
    <t>Zadanie 26</t>
  </si>
  <si>
    <t>Zadanie 27</t>
  </si>
  <si>
    <t xml:space="preserve">Strukturalna, nieutkana, nierozwarstwialna włóknina hemostatyczna ze 100%
regenerowanej, oksydowanej celulozy w formie gęsto tkanej (pochodzenia roślinnego)
o działaniu bakteriobójczym i mający zastosowanie w profilaktyce zakażenia pola
operowanego - udokumentowane jako dowód: prospektywnym, randomizowanym
badaniem klinicznym in vivo z udziałem ludzi i zastosowaniem grupy kontrolnej, oraz
działanie bakteriobójcze udokumentowane badaniem przedklinicznymi in vitro, które
dostarczone jako dowód -poprzez niskie pH 2,5-3,5 w kontakcie z krwią po 24 h-
eliminują na poziomie 99,9% szczepy bakterii: MRSA, MRSE, PRSP, VRE,
Pseudomonas aeruginosa. Udokumentowana analizą retrospektywną redukcja kosztów
w postaci 14%-16% krótszej długości pobytu pacjenta w szpitalu. Zawartość grupy
karboksylowej 18-21%. Okres wchłaniania 7-14 dni. Rozmiar 10,2 x 5,1 cm x 10 </t>
  </si>
  <si>
    <t>Zadanie 28</t>
  </si>
  <si>
    <t>Kompresy jałowe</t>
  </si>
  <si>
    <t>Kompresy niejałowe</t>
  </si>
  <si>
    <t>Zadanie 2 - Szwy do mikrochirurgii oka</t>
  </si>
  <si>
    <t>Zadanie 4 - Nici wchłanialne, syntetyczne, monofilament z igłą, czas wchłaniania: 180-210 dni, czas podtrzymywania tkankowego po 14 dniach: 75%, po 28 dniach: 65-70%</t>
  </si>
  <si>
    <t>Zadanie 3 - Nici skórne, niewchłanialne monofilament typu poliamid (nylon) koloru czarnego lub ciemnogranatowego z igłą</t>
  </si>
  <si>
    <t>Zadanie 7 - Opatrunki hydrożelowe</t>
  </si>
  <si>
    <t>Zadanie 8 -  Plaster do zamykania brzegów rany</t>
  </si>
  <si>
    <t>Zadanie 9</t>
  </si>
  <si>
    <t>Zadanie 11 - Serwety operacyjne</t>
  </si>
  <si>
    <t>Zadanie 12</t>
  </si>
  <si>
    <t>Zadanie 1 - Nici wchłanialne, syntetyczne, plecione o jednoskładnikowym rdzeniu, o czasie wchłaniania 60-90 dni, podtrzymanie tkankowe po 14 dniach: 80%, po 21 dniach:50%, po 28 dniach:20%</t>
  </si>
  <si>
    <t>1 x Serweta do angiografii 225 x 320 2-warstwowa wzmocniona, 2 otwory z folią o śr. 12 cm, obustronna folia, Serweta wykonana z hydrofobowej włókniny typu SMS o gramaturze 50 g/m2, w strefie krytycznej wyposażona we wzmocnienie wysokochłonne o gramaturze 80 g/m2. 
4x Serwetka chłonna 30 cm x 30 cm
2x Fartuch chirurgiczny STANDARD rozm. XL
1x Skalpel bezpieczny - z wysuwanym ostrzem nr 15
1x Chwytak plastikowy okienkowy (Korcang) 19cm niebieski
50x Kompres z gazy 17N 12W 7,5 cm x 7,5 cm z nitką RTG
2x Pojemnik okrągły poj. 250 ml, niebieski, z podziałką
2x Osłona na aparaturę medyczną 140 cm x 140 cm w kształcie kuli
1 x Serweta na stolik do instrumentarium 150 cm x 190 cm wykonana z warstwy nieprzemakalnej folii PE o gramaturze 40 g/m2, wzmocniona hydrofilową włókniną polipropylenową o wymiarach 60 cm x 150 cm i gramaturze 37 g/m2. Łączna gramatura w strefie chłonnej - 77g/m2.</t>
  </si>
  <si>
    <t>Opatrunek poiniekcyjny, jałowy wykonany z folii PE w kolorze cielistym z perforacją 0,3 mm na całej powierzchni, z nieprzywierającym centralnie umieszczonym wkładem z mieszaniny wysokochłonnych włókien wiskozowych, sterylizowany tlenkiem etylenu. Opatrunek pakowany w opakowanie papier/papier po 1 szt., rozmiar 3,0 cm x 7,2 cm. Opakowanie a'100</t>
  </si>
  <si>
    <t>Bandaż dziany podtrzymujący,niejałowy, wykonany z 100% wiskozy, rozmiar 10 cm x 4 m op. / 1,0 szt</t>
  </si>
  <si>
    <t>Bandaż dziany podtrzymujący,niejałowy, wykonany z 100% wiskozy, rozmiar  15 cm x 4 m op. / 1,0 szt</t>
  </si>
  <si>
    <t>Bandaż dziany podtrzymujący,niejałowy, wykonany z 100% wiskozy, rozmiar 5 cm x 4 m op. /1,0 szt</t>
  </si>
  <si>
    <t>Opatrunek do zabezpieczania drenów donosowych/sond żołądkowych, włókninowy, w kolorze cielistym, pokryty hipoalergicznym klejem, 2 stopniowy system aplikacji, dla dorosłych rozmiar 7 cm x 7,1 cm. Opakowanie: kartonik
Na opakowaniu obrazkowa instrukcja użycia opatrunku, niejałowy op. /1,0 szt</t>
  </si>
  <si>
    <t>Opatrunek wyspowy, chirurgiczny, jałowy, samoprzylepny ,  wykonany z hydrofobowej włókniny z mikroperforacjami umożliwiającymi wymianę gazową między skórą, a środowiskiem zewnętrznym, posiadający wkład chłonny z wiskozy i poliestru powleczony siateczką z polietylenu zapobiegająca przywieraniu do rany. Opatrunek posiada tylne zabezpieczenie z papieru silikonowanego. Opakowanie papier-papier. Sterylizowany tlenkiem etylenu. rozmiar 10 cm x 20 cm. /25,0 szt</t>
  </si>
  <si>
    <t>Opatrunek wyspowy, chirurgiczny, jałowy, samoprzylepny ,  wykonany z hydrofobowej włókniny z mikroperforacjami umożliwiającymi wymianę gazową między skórą, a środowiskiem zewnętrznym, posiadający wkład chłonny z wiskozy i poliestru powleczony siateczką z polietylenu zapobiegająca przywieraniu do rany. Opatrunek posiada tylne zabezpieczenie z papieru silikonowanego. Opakowanie papier-papier. Sterylizowany tlenkiem etylenu. rozmiar 10 cm x 8 cm. op. /30,0 szt</t>
  </si>
  <si>
    <t>Opatrunek wyspowy, chirurgiczny, jałowy, samoprzylepny ,  wykonany z hydrofobowej włókniny z mikroperforacjami umożliwiającymi wymianę gazową między skórą, a środowiskiem zewnętrznym, posiadający wkład chłonny z wiskozy i poliestru powleczony siateczką z polietylenu zapobiegająca przywieraniu do rany. Opatrunek posiada tylne zabezpieczenie z papieru silikonowanego. Opakowanie papier-papier. Sterylizowany tlenkiem etylenu. rozmiar 25 cm x 10 cm.  op. /25,0 szt.</t>
  </si>
  <si>
    <t>Podkład podgipsowy syntetyczny wykonany z poliestru, kolor biały, niejałowy, rozmiar 10 cm x 3 m op. /12,0 szt</t>
  </si>
  <si>
    <t>Podkład podgipsowy syntetyczny wykonany z poliestru, kolor biały, niejałowy, rozmiar 15 cm x 3 m op. /6,0 szt</t>
  </si>
  <si>
    <t>Plaster tkaninowy w kolorze cielistym z wkładem chłonnym pokrytym siateczką z polietylenu zapobiegającą przywieraniu do rany. Część klejąca przylepca pokryta klejem akrylowym. Warstwa zabezpieczająca wykonana z papieru silikonowanego ułatwiająca precyzyjną i skuteczną aplikację, niejałowy, rozmiar 6 cm x 1m op. /1,0 szt</t>
  </si>
  <si>
    <t>Plaster tkaninowy w kolorze cielistym z wkładem chłonnym pokrytym siateczką z polietylenu zapobiegającą przywieraniu do rany. Część klejąca przylepca pokryta klejem akrylowym. Warstwa zabezpieczająca wykonana z papieru silikonowanego ułatwiająca precyzyjną i skuteczną aplikację, niejałowy, rozmiar 8 cm x 1 m op. /1,0 szt</t>
  </si>
  <si>
    <t>Przylepiec uniwersalny z tkaniny bawełnianej, z ząbkowanym brzegiem, na szpulce, biały, pokryty klejem akrylowym, niejałowy, pakowany w kartonik po 6 szt. Rozmiar 5 cm x 5 m.</t>
  </si>
  <si>
    <t>Przylepiec uniwersalny z włókniny poliestrowo - celulozowej , na rolce, biały,  pokryty klejem akrylowym, niejałowy, pakowany w kartonik 2,5 cm x 9,1 m op. /12,0 szt</t>
  </si>
  <si>
    <t>Wata (gaza,lignina) celulozowabielona do celów medycznych, chłonność wody 12 g/g, arkusze 20 x 20 cm</t>
  </si>
  <si>
    <t>Wata (gaza,lignina) celulozowa bielona do celów medycznych  chłonność wody 12 g/g, opakowanie foliowe zapobiegające zawilgoceniu, 60 x 40 cm</t>
  </si>
  <si>
    <t>Wata wata opatrunkowa (bawełniano-wiskozowa)  500,0 op. /1,0 sz</t>
  </si>
  <si>
    <t xml:space="preserve">Siatka przepuklinowa niewchłanialna (p.brzuszna,p.pachwinowa) dawka: dł.36cm, gr. 0.48 mm, szer. 26 cm </t>
  </si>
  <si>
    <t xml:space="preserve">Siatka przepuklinowa niewchłanialna (p.brzuszna,p.pachwinowa) dawka: 15 x 15 cm </t>
  </si>
  <si>
    <t xml:space="preserve">Siatka przepuklinowa niewchłanialna (p.brzuszna,p.pachwinowa) dawka: dł.30 cm, gr. 0.53 mm, szer. 30 cm </t>
  </si>
  <si>
    <t xml:space="preserve">Siatka przepuklinowa niewchłanialna (p.brzuszna,p.pachwinowa) dawka: dł.15cm, gr. 0,53 mm, szer. 10 cm </t>
  </si>
  <si>
    <t xml:space="preserve">Siatka przepuklinowa niewchłanialna (p.brzuszna,p.pachwinowa) dawka: dł.15 cm, gr. 0,48 mm, szer. 7.5 cm </t>
  </si>
  <si>
    <t>Opatrunek sterylny - proszek hemostatyczny, przeciwzrostowy</t>
  </si>
  <si>
    <t>Barwny oznacznikchirurg./odciąg dziany sterylny 'poliestrowy czerwony 3 x 900 mm (2mm) op. /10,0 szt.</t>
  </si>
  <si>
    <r>
      <rPr>
        <b/>
        <sz val="11"/>
        <color theme="1"/>
        <rFont val="Calibri"/>
        <family val="2"/>
        <charset val="238"/>
        <scheme val="minor"/>
      </rPr>
      <t xml:space="preserve">Jednorazowy zestaw do zakładania szwów </t>
    </r>
    <r>
      <rPr>
        <sz val="11"/>
        <color theme="1"/>
        <rFont val="Calibri"/>
        <family val="2"/>
        <charset val="238"/>
        <scheme val="minor"/>
      </rPr>
      <t xml:space="preserve">składajacy się z minimum -1 kleszcze plastikowe rozmiar 14 cm, -1 pęsety metalowej chirurgicznej rozmiar 12 cm , - 6 tamponów z gazy bawełnianej  wielkości śliwki, -1 igłotrzymacza rozm 12 cm, - 1 nozyczek metalowych ostrych rozm 11 cm ; 1-strzykawki typu LuerLock  10 ml , - 1 igły  rozm 1,2 mm 40 mm, 18G, -1 igły rozm 0,8 mm x 40 mm , 21G, -1 serwety włókninowej rozm 50 x 50 cm z przylepnym otworem  5 cm x 10 cm, -1 serwety włókninowej nieprzylepnej 60 x 60 cm . </t>
    </r>
  </si>
  <si>
    <t>Opaska gipsowa 3 m x 12 cm, czas wiązania 5-6 min.</t>
  </si>
  <si>
    <t>Opaska gipsowa 3 m x 12 cm, czas wiazania 5-6 min.</t>
  </si>
  <si>
    <t>Opaska gipsowa 15 cm x 43 , czas wiazania 5-6 min.</t>
  </si>
  <si>
    <r>
      <rPr>
        <b/>
        <sz val="11"/>
        <color theme="1"/>
        <rFont val="Calibri"/>
        <family val="2"/>
        <charset val="238"/>
        <scheme val="minor"/>
      </rPr>
      <t>Zestaw sterylny do zabiegów histeroskopowyc</t>
    </r>
    <r>
      <rPr>
        <sz val="11"/>
        <color theme="1"/>
        <rFont val="Calibri"/>
        <family val="2"/>
        <charset val="238"/>
        <scheme val="minor"/>
      </rPr>
      <t>h: Skład zestawu- minimalny: 1) Obłożenie do zabiegów ginekologicznych histeroskopowych wykonane z dwuwarstwowego laminatu o gramaturze min 56 g/m2, nieprzemakalnego o wym 200 x 275 cm zintegrowane z nogawicami , posiadające w częsci kroczowej otwór lepny o wymiarach 10 x 15 cm. Obłożenie zintegrowane rowież z torbą w kształcie stożka o wym 70 x 60 cm do przechowywania płynów  z sitem włókninowym  oraz z podłączeniem do drenów.. 2). Serweta na stolik Mayo, składana teleskopowo, wykonana z folii o grubości min 70 um i włókninowej wartswy chłonnej o gramaturze min 60 g/m2 ; 3). Serweta z dwuwarstwowego laminatu nieprzemakalnego na całej powierzchni min 150 x 200 cm , ktora słuzy jako przykrycie stolika instrumentarium i stanowi owinięcie zestawu - 1 szt. ; 4). Ściereczki chłonne  o wym min  20 x 40 cm z włókniny 40 g kompresowej - 1szt; 5). tubus na kamerę foliowy o grubości  0,03 mm i min wymiarze 15 x 250 cm - 1 szt.</t>
    </r>
  </si>
  <si>
    <r>
      <t xml:space="preserve">Jałowy pakiet noworodkowy: - </t>
    </r>
    <r>
      <rPr>
        <sz val="11"/>
        <color theme="1"/>
        <rFont val="Calibri"/>
        <family val="2"/>
        <charset val="238"/>
        <scheme val="minor"/>
      </rPr>
      <t>serwety z włókniny kompresowej o gramaturze 40 g/m2 rozmiar 80 x 60 cm ; 2 szt.; - Podkład chlonny z wkładem z pulpy celulozowej, w rozmiarze 90 x 60 cm ; czapeczka dla noworodka</t>
    </r>
  </si>
  <si>
    <r>
      <rPr>
        <b/>
        <sz val="11"/>
        <color theme="1"/>
        <rFont val="Calibri"/>
        <family val="2"/>
        <charset val="238"/>
        <scheme val="minor"/>
      </rPr>
      <t>Zestaw sterylny do zabiegów ginekologicznych dolnych o składzie</t>
    </r>
    <r>
      <rPr>
        <sz val="11"/>
        <color theme="1"/>
        <rFont val="Calibri"/>
        <family val="2"/>
        <charset val="238"/>
        <scheme val="minor"/>
      </rPr>
      <t xml:space="preserve"> : 1). Oblożenie do zabiegów ginekologicznych histeroskopowych wykonane z dwuwarstwowego laminatu o gramaturze min 56 g/m2, nieprzemakalnego o wym 240 x 260 cm zintegrowane z nogawicami , posiadające w częsci kroczowej otwór lepny o wym 10 x 15 cm; 2). Serweta sterylna o wym min 150 x 100cm , wykonana z laminatu nieprzemakalnego  dwuwarstwowego na całej powierzchni - 1 szt.; 3). Serweta na stolik Mayo składana teleskopowo , wykonana z folii o grubości min 70 um i wlókninowej warstwy chłonnej o gramaturze min  60 g/m2, wielkość warstwy chłonnej  min 85 x 76 cm, rozmiar całkowity min 80 cm x 145 cm -1 szt.; 4). Serweta z laminatu L2 min 75 x 90 z taśmą lepną - 2 szt.; 5). Serweta z laminatu L2min 70 x 90 bez taśmy lepnej - 1 szt; 6 ). Serweta z laminatu L2min 150 x 100 z taśmą lepną  - 1 szt.; 7). Pojemnik na zużyte igły , kolor czerwony -1 szt.; 8). Taśma samoprzylepna włókninowa min 9 x 50 cm - 1szt.; 9). Dwukomorowa kieszeń przylepna ( taśma lepna o szer min 5 cm) wym. min 2 x 15 x 40 cm na ssak i koagulacje-1 szt.; 10). ściereczki chłonne o wym min 20 x 40 cm z włokniny  40 g kompresowej; 11). Serweta z dwuwarstwowego laminatu nieprzemakalnego na całej powierzchni min 150 x 180 cm, która służy jako  przykrycie stolika do instrumentarium i stanowi owinięcie zestawu - 1 szt.</t>
    </r>
  </si>
  <si>
    <r>
      <rPr>
        <b/>
        <sz val="11"/>
        <color theme="1"/>
        <rFont val="Calibri"/>
        <family val="2"/>
        <charset val="238"/>
        <scheme val="minor"/>
      </rPr>
      <t xml:space="preserve">Sterylny zestaw do laparoskopii ginekologiczenj </t>
    </r>
    <r>
      <rPr>
        <sz val="11"/>
        <color theme="1"/>
        <rFont val="Calibri"/>
        <family val="2"/>
        <charset val="238"/>
        <scheme val="minor"/>
      </rPr>
      <t>o składzie: 1).  Serweta wykonana z dwuwarstwowego chłonnego i mocnego laminatu nieprzemakalnego o wymiarach 265 x 180 cm  zintegrowana z nogawicami. W części centralnej serwety znajduje się otwór w kształcie trapezu o wymiarach  28 x 20 x 19 cm otofczony taśmą  lepną, w części kroczowej otwó prostokątny  o wymiarach 10 x 15 cm wraz z przykrywającą klapką. 2). Serweta na stolik Mayo , składana teleskopowo, wykonana z folii o grubości min 70 um i włókninowej warstwy chłonnej o gramaturze min 60 g/m2, wielkość wartswy chłonnej  min 85 x 76 cm ; rozmiar całkowity min 80 cm x 145 cm -1 szt.; 3). ściereczki chłonne o wym min 20 x 40 cm z włókniny 40 g kompresowej - 2szt.; 4). taśma włokninowa lepna min 9 x 50 cm - 1szt; 5). Dwukomorowa kieszeń przylepna min 2 x35 x 42 cm - 1 szt.; 6). Tubus na kamerę foliowy o grub 0,03 mm i rozmiarze min 15 x 250 cm -1szt.; 7). Serweta z dwuwarstwowego laminatu nieprzemakalnego na całej powierzchni min 150 x 180 cm, która służy jako przykrycie stolika do instrumentarium  i stanowi owinięcie zestawu -1 szt.</t>
    </r>
  </si>
  <si>
    <t>Pakiety z gazy jałowe ( sterylizowane w nadciśnieniu parą wodną 134oC)</t>
  </si>
  <si>
    <t>Seton z gazy (ślimak) -  2 m x 1cm op. /1,0 szt.</t>
  </si>
  <si>
    <r>
      <t xml:space="preserve">Siatka przepuklinowa niewchłanialna (p.brzuszna,p.pachwinowa) 3 D przepuk. </t>
    </r>
    <r>
      <rPr>
        <b/>
        <sz val="11"/>
        <color theme="1"/>
        <rFont val="Calibri"/>
        <family val="2"/>
        <charset val="238"/>
        <scheme val="minor"/>
      </rPr>
      <t>prawa</t>
    </r>
    <r>
      <rPr>
        <sz val="11"/>
        <color theme="1"/>
        <rFont val="Calibri"/>
        <family val="2"/>
        <charset val="238"/>
        <scheme val="minor"/>
      </rPr>
      <t xml:space="preserve"> </t>
    </r>
  </si>
  <si>
    <r>
      <t xml:space="preserve">Siatka przepuklinowa niewchłanialna (p.brzuszna,p.pachwinowa) 3 D przepukl. </t>
    </r>
    <r>
      <rPr>
        <b/>
        <sz val="11"/>
        <color theme="1"/>
        <rFont val="Calibri"/>
        <family val="2"/>
        <charset val="238"/>
        <scheme val="minor"/>
      </rPr>
      <t>lewa</t>
    </r>
    <r>
      <rPr>
        <sz val="11"/>
        <color theme="1"/>
        <rFont val="Calibri"/>
        <family val="2"/>
        <charset val="238"/>
        <scheme val="minor"/>
      </rPr>
      <t xml:space="preserve"> rozm L </t>
    </r>
  </si>
  <si>
    <t>Szew haczykowaty bezwęgłowy 0,14 x 14 cm : 26 mm, 1/2 m</t>
  </si>
  <si>
    <t>Pakiet brzuszny do zab.chirurgicznych - komp.10 x 20, RTG 10 x 10 cm, 7,5 x 7,5 cm, 5 x 5 cm, serw. 75 x 75 cm op./1</t>
  </si>
  <si>
    <t>Pakiet cięcia cesarskie -komp. 10 x 20 cm, komp. RTG 10 x 10 cm, serweta 75 x 75 cm op. /1 zestaw</t>
  </si>
  <si>
    <t>Pakiet mały -  komp. RTG 10 x 10 cm, 7,5 x 7,5 cm, 5 x 5 cm, tupf. RTG 9,5 x 9,5 op./1 zestaw</t>
  </si>
  <si>
    <t>Pakiet ortopedyczny -komp. 10 x 20 cm, RTG 10 x 10 cm, 7,5 x 7,5 cm, serw. 75 x 75 cm op./1 zestaw</t>
  </si>
  <si>
    <t>Opatrunek wodoodporny składający się z nieprzywierającej wkładki chłonnej połączonej z przezroczystym opatrunkiem z cienkiej folii, która nie przepuszcza wilgoci do wewnątrz i równocześnie umożliwia skórze oddychanie. Nieprzywierający, może pozostać na skórze co 4 dni, nieskie właściwości absorpcyjne, odpowiedni dla ran z niewielkim wysiękiem, transparentny, hipoalergiczny. Rozmiar 9 x 20 cm +/-10 %</t>
  </si>
  <si>
    <t>Opatrunek foliowy półprzepuszczalny przezroczysty z ramką, stosowany do zabezpieczania ran, jak i wkłuć, rozmiar: 10 x 12 cm +/-10%, / 50szt./</t>
  </si>
  <si>
    <t xml:space="preserve"> 10 x 10 cm  +/-10%</t>
  </si>
  <si>
    <t xml:space="preserve"> 2 x 45 cm  +/-10%</t>
  </si>
  <si>
    <t xml:space="preserve"> 10 x 10 cm +/-10%</t>
  </si>
  <si>
    <t xml:space="preserve"> 15 x 15 cm  +/-10%</t>
  </si>
  <si>
    <t>12 x 20 cm  +/-10%</t>
  </si>
  <si>
    <t xml:space="preserve"> 20 x 50 cm +/-10%</t>
  </si>
  <si>
    <t xml:space="preserve"> 15 x 15 cm +/-10%</t>
  </si>
  <si>
    <t>20 x 20 cm +/-10%</t>
  </si>
  <si>
    <t xml:space="preserve"> 20  x50 cm +/-10%</t>
  </si>
  <si>
    <t>10 x 10cm +/-10%</t>
  </si>
  <si>
    <t>17,5 x 17,5 cm +/-10%</t>
  </si>
  <si>
    <t>5,5 x 12 cm +/-10%</t>
  </si>
  <si>
    <t xml:space="preserve"> 10 x 10 cm, +/-10%</t>
  </si>
  <si>
    <t>Zestaw sterylny do cięcia cesarskiego w składzie 1. Serweta chirurgiczna do cięcia cesarskiego zintegrowana z nogawicami o wymiarach 180 x 240 cm posiadająca otwor samoprzylepny w okolicach jamy brzusznej w kształcie trapezu wypełniony folią ; 2- ręcznik chłonny; 3 - Fartuch chirurgiczny  L 2 szt.; Fartuch chirurgiczny wzmocniony XL 3 szt.; ; osłonka na stolik mayo wzmocniona; 6- papierowa torba max 11 x 19 cm, ostrze chiruyrgiczne rozm 23; pojemnik na igły magnetyczno-piankowy; kompres gazowy laparotomijny 40 x 70 cm z tasiemką; 10-kompres gazowy 10 x 10 cm ; 11 - kieszeń na narzędzia 30 x 30 cm ; taśma lepna min 9 x 49 cm; opatrunek na ranę chłonny piankowy rozm  10 x 25 cm; kocyk dziecięcy 90 cm x 120 cm ; papier krepowy 60 x 60 cm ; osłona na stól narzędziowy 150 x 190 cm ; osłona na uchwyt do lampy operacyjnej . Obłozenie chirurgiczne oraz serweta służąca do owinięcia powinny być wykonane z laminatu min. dwuwarstwowego o gramaturze 63 g/m2 i spełniać wymagania wysokiej strefy krytycznej na całej powierzchni zgodnie z normą  PN-EN13795-3+A1:2010</t>
  </si>
  <si>
    <t>Zestaw opatrunkowy piankowy/gąbkowy do terapii podciśnieniowej zawierający -jałowy opatrunek koloru czarnego o rozmiarach 18 x 12,5 x 3,2 cm wykonany z siatkowego  poliuretanu PE o otwartych porach , posiadający dużą zdolność odprowadzania płynów. Podkładka T R A C Pad dociskająca opatrunek i folię , z osadzonym pięcioświatłowym drenem odprowadzającym wydzielinę  z rany , zaciskiem do drenu  oraz zlączem do podłączenia drenu podkładki do drenu zbiornika. - samoprzylepna folia do mocnowania i uszczelniania opatrunku 2 szt.</t>
  </si>
  <si>
    <t>Zestaw opatrunkowy piankowy/gąbkowy do terapii podciśnieniowej zawierający -jałowy opatrunek koloru czarnego o rozmiarach 26 x 15 x 3,2 cm wykonany z siatkowego  poliuretanu PE o otwartych porach , posiadający dużą zdolność odprowadzania płynów. Podkładka T R A C Pad dociskająca opatrunek i folię , z osadzonym pięcioświatłowym drenem odprowadzającym wydzielinę  z rany , zaciskiem do drenu  oraz zlączem do podłączenia drenu podkładki do drenu zbiornika. - samoprzylepna folia do mocnowania i uszczelniania opatrunku 2 szt.</t>
  </si>
  <si>
    <t>Zestaw opatrunkowy piankowy/gąbkowy do terapii podciśnieniowej zawierający -jałowy opatrunek koloru czarnego o rozmiarach 10 x 7,5 x 3,2 cm wykonany z siatkowego  poliuretanu PE o otwartych porach , posiadający dużą zdolność odprowadzania płynów. Podkładka T R A C Pad dociskająca opatrunek i folię , z osadzonym pięcioświatłowym drenem odprowadzającym wydzielinę  z rany , zaciskiem do drenu  oraz zlączem do podłączenia drenu podkładki do drenu zbiornika. - samoprzylepna folia do mocnowania i uszczelniania opatrunku 2 szt.</t>
  </si>
  <si>
    <t xml:space="preserve">Zbiornik (kanister) do odprow. wysięku w podciś. leczeniu ran 500 ml z żelem   </t>
  </si>
  <si>
    <t>Opatrunek z mikroporowej pianki z polialkoholu winylowego; mozliwość użycia przy przeszczepach, wspomaga przyjecie przeszczepu; wyższa wytrzymałość na rozciąganie ułatwia zdejmowanie i podważanie 10 x 15 x 1</t>
  </si>
  <si>
    <t>Opatrunek z mikroporowej pianki z polialkoholu winylowego; mozliwość użycia przy przeszczepach, wspomaga przyjecie przeszczepu; wyższa wytrzymałość na rozciąganie ułatwia zdejmowanie i podważanie 10 x 7,5 x 1 cm</t>
  </si>
  <si>
    <t>10 cm x 8 cm +/-10%</t>
  </si>
  <si>
    <t>15 cm x 8 cm +/-10%</t>
  </si>
  <si>
    <t>20 cm x 10 cm +/10%</t>
  </si>
  <si>
    <t>25 cm x 10 cm +/-10%</t>
  </si>
  <si>
    <t>35 cm x 10 cm +/-10%</t>
  </si>
  <si>
    <t>5 x 5 cm +/-10%</t>
  </si>
  <si>
    <t xml:space="preserve">7,5 x 10 cm +/-10% </t>
  </si>
  <si>
    <t>10 x 10 cm +/-10%</t>
  </si>
  <si>
    <t>10 x 20 cm +/-10%</t>
  </si>
  <si>
    <t>10 cm x 10 cm +/-10%</t>
  </si>
  <si>
    <t>15 cm x 25 cm +/-10%</t>
  </si>
  <si>
    <t>20 cm x 40 cm +/-10%</t>
  </si>
  <si>
    <t>5  x5 cm +/-10%</t>
  </si>
  <si>
    <t xml:space="preserve"> 20 x 30 cm +/-10% </t>
  </si>
  <si>
    <t xml:space="preserve"> opatrunek  10 x 10 cm +/-10%. / 10,0 sz</t>
  </si>
  <si>
    <t xml:space="preserve"> opatrunek  15 x 15 cm  +/-10%</t>
  </si>
  <si>
    <t xml:space="preserve"> opatrunek  15 x 20 cm  +/-10%</t>
  </si>
  <si>
    <t xml:space="preserve"> opatrunek  20 x 20 cm  +/-10%</t>
  </si>
  <si>
    <t xml:space="preserve"> opatrunek  10 x 10 cm +/-10%.</t>
  </si>
  <si>
    <t>12,5 x 12,5 cm  +/-10%.</t>
  </si>
  <si>
    <t xml:space="preserve">  16,9 x 20 cm  +/-10%.</t>
  </si>
  <si>
    <t>opatrunek  17,5 x 17,5 cm  +/-10%.</t>
  </si>
  <si>
    <t xml:space="preserve"> 21 x 21 cm  +/-10%.</t>
  </si>
  <si>
    <t>25 x 30 cm  +/-10%.</t>
  </si>
  <si>
    <t xml:space="preserve">  10 x 10 cm  +/-10%.</t>
  </si>
  <si>
    <t>15 x 15 cm  +/-10%</t>
  </si>
  <si>
    <t xml:space="preserve">  5 x 5 cm +/-10%</t>
  </si>
  <si>
    <t xml:space="preserve">  10 x 10 cm  +/-10%</t>
  </si>
  <si>
    <t xml:space="preserve"> 15 x 20 cm  +/-10%</t>
  </si>
  <si>
    <t xml:space="preserve"> 20 x 20 cm  +/-10%</t>
  </si>
  <si>
    <t xml:space="preserve">  10 x 10 cm+/-10%</t>
  </si>
  <si>
    <t>12,5 x 12,5 cm  +/-10%</t>
  </si>
  <si>
    <t xml:space="preserve"> 16,9 x 20 cm +/-10%</t>
  </si>
  <si>
    <t>17,5 x 17,5 cm  +/-10%</t>
  </si>
  <si>
    <t xml:space="preserve"> 21 cm x 21 cm+/-10%</t>
  </si>
  <si>
    <t>25cm x 30 cm +/-10%</t>
  </si>
  <si>
    <t xml:space="preserve">  10 x 10 cm +/-10%</t>
  </si>
  <si>
    <t xml:space="preserve">  15 x 15 cm +/-10%</t>
  </si>
  <si>
    <t xml:space="preserve"> 6 x 6 cm +/-10%</t>
  </si>
  <si>
    <t>15 x 15 cm +/-10%</t>
  </si>
  <si>
    <t>5 x 10 cm+/-10%</t>
  </si>
  <si>
    <t>7,5 x 7,5 cm +/-10%</t>
  </si>
  <si>
    <t xml:space="preserve"> 20 x 20 cm +/-10%</t>
  </si>
  <si>
    <t xml:space="preserve">  20 x 30 cm +/-10%</t>
  </si>
  <si>
    <t xml:space="preserve">Wchłanialna gąbka żelatynowa hemostatyczna, niewywołująca patologicznych reakcji tkanek lub nadwrażliwości . Sterylna, Rozmiar 70-80 mm x 50 x 1 mm </t>
  </si>
  <si>
    <t xml:space="preserve">Wchłanialna gąbka żelatynowa hemostatyczna, niewywołująca patologicznych reakcji tkanek lub nadwrażliwości . Sterylna, Rozmiar 70-80 mm x 50 x 10 mm </t>
  </si>
  <si>
    <t>Serweta sterylna nieprzylepna o wym 150 x 100 cm , niezawierająca cellulozy ani wiskozy, jałowa serweta chirurgiczna  wykonana z laminatu folii polietylenowej i włokniny polipropylenowej, w gram 62 g/m2. Serweta w opakowaniu typu  folia-papier posiadającym dwie samoprzylepne naklejki transferowe zawierające nazwę dostawcy, numer referencyjny porduktu, numer serii i datę ważności.</t>
  </si>
  <si>
    <t xml:space="preserve">Serweta sterylna przylepna o wymiarach 150 x 100 cm, niezaw. wiskozy ani cellulozy; jałowa serweta chirurgiczna wykonana z laminatu folii polietylenowej i włókniny polipropylenowej w gram min 62 g/m2. Serweta w opakowaniu typu  folia-papier posiadającym  dwie samoprzylepne naklejki  transferowe zaw nazwę dostawcy , numer ref produktu, numer serii i datę ważności. Opakowanie zbiorcze  zabezpieczone dodatkowo  wewnętrznie workiem  z folii PE. </t>
  </si>
  <si>
    <t xml:space="preserve">Serwet sterylna samoprzylepna  o wym 150 cm x 200 cm, niezaw cellulozy ani wiskozy, jał serweta chirurgiczna wykonana z laminatu  folii polietylenowej i włokniny polipropylenowej w gram 62 g/m2 . Serweta w opakowaniu  typu folia-papier, posiadającym dwie samoprzylepne naklejki transferowe, zawierające nazwę dostawcy, numer ref produktu, numer serii i datę ważności. Opakowanie zbiorcze  zabezpieczone dodatkowo  wewnętrznie workiem  z folii PE. </t>
  </si>
  <si>
    <t xml:space="preserve">Serweta sterylna samoprzylepna  o wym 150 cm x 180 cm, niezaw. cellulozy ani wiskozy, jał serweta chirurgiczna wykonana z laminatu  folii polietylenowej i włokniny polipropylenowej w gram 62 g/m2 . Serweta w opakowaniu  typu folia-papier, posiadającym dwie samoprzylepne naklejki transferowe, zawierające nazwę dostawcy, numer ref produktu, numer serii i datę ważności. Opakowanie zbiorcze  zabezpieczone dodatkowo  wewnętrznie workiem  z folii PE. </t>
  </si>
  <si>
    <t xml:space="preserve">Serweta sterylna samoprzylepna o wym 150 x 200 cm i wycięciem U 10 x 100 cm. niezaw cellulozy ani wiskozy, jał serweta chirurgiczna wykonana z laminatu  folii polietylenowej i włokniny polipropylenowej w gram 62 g/m2 . Serweta w opakowaniu  typu folia-papier, posiadającym dwie samoprzylepne naklejki transferowe, zawierające nazwę dostawcy, numer ref produktu, numer serii i datę ważności. Opakowanie zbiorcze  zabezpieczone dodatkowo  wewnętrznie workiem  z folii PE. </t>
  </si>
  <si>
    <t xml:space="preserve">Grubość USP 3/10 do 2/0; dł igły : od 26 do 30mm na jednym końcu; drugi koniec: Pętlowy chwytak ; Przekrój igły okrągła; krzywizna koła: 1/2 koła; nitka z jednokierunkowymi haczykami;  wytrzymałość na rozciąganie : 7dni -90% +/-1/; 14dni-75%+/-2; </t>
  </si>
  <si>
    <t xml:space="preserve">Sterylny zestaw do zabiegów TUR.
Skład zestawu:
1). Serweta do resekcji przezcewkowej z dwoma otworami o średnicy 6 cm i
osłoną palca do badania per rectum 9 cm (-/+ 1cm), średnica osłony do badania
per rectum 3,5 cm. Zintegrowana z trójkątną torbą o rozmiarze 88 x 56 cm do
zbierania płynów z filtrem i portem do podłączenia drenu.
Całkowita szerokość serwety 265/150 cm (-/+ 2cm); Całkowita długość serwety
180 cm. Wykonana z laminatu dwuwarstwowego 56 g/m² (-/+1g/m2)
– 1 szt.
2) Osłona na stolik Mayo 75 x 150 cm (-/+ 2cm) pokryta w centralnej części
laminatem o szerokości 60 cm (-/+ 1cm) – 1 szt.
3) Taśma samoprzylepna 9 x 51cm (-/+ 1cm) - 1 szt.
4) Jednorazowy fartuch urologiczny w rozmiarze XXL, wykonany z SMS 45
g/m² (-/+1g/m2), wzmacniany laminatem o gramaturze 56 g/m² (-/+1g/m2),
szerokość w klatce piersiowej: 162 cm (-/+ 1cm); Szerokość na dole: 200 cm (-
/+ 1cm); długość rękawa: 62 cm (-/+ 1cm); Długość całkowita: 145 cm (-/+ 1cm);
Długość mankietu: 9 cm (-/+ 1cm) – 1 sztuka
5) Ręcznik celulozowy 30 x 34cm (-/+ 1cm) - 4 szt.
6) Serweta operacyjna samoprzylepna 75 x 75cm (-/+ 1cm) z
dwuwarstwowego laminatu o gramaturze 56 g/m² - 1 szt.
7) Dren z PCV 25 CH o długości 2,5 m (-/+ 5cm)
8) Serweta na stół do instrumentarium 150 x 200 cm (-/+ 1cm) / owinięcie
zestawu/ Jednorazowa serweta wykonana z dwuwarstwowego laminatu,
centralna strefa chłonna 80 cm (-/+ 2cm).
Dla laminatu dwuwarstwowego:
-odporność na przenikanie cieczy min. 278 cm H2O
-wytrzymałość na wypychanie na sucho/mokro min. -&gt; 249,4/226,3 kPa
</t>
  </si>
  <si>
    <t>Kompresy gaz. jał. 8 warst. 17 nitk. 10 x 10 cm op. a 3 szt.</t>
  </si>
  <si>
    <t>Kompresy gaz. jał.12 warst. 17 nitk. RTG 10  x 10 cm op.a 10 szt.</t>
  </si>
  <si>
    <t>Kompresy gaz. jał. 12 warst. 17 nitk. RTG 5 x 5 cm op. a 10 szt.</t>
  </si>
  <si>
    <t>Kompresy gaz. jał. 12 warst. 17 nitk. RTG 7,5 x 7,5 cm op. a 10 szt.</t>
  </si>
  <si>
    <t>Kompresy gaz. jał. 12 warst. 17 nitk. RTG 10 x 10cmop. a 20 szt.</t>
  </si>
  <si>
    <t>Kompresy gaz. jał. 12 warst. 17 nitk. RTG 5 x 5 cm op. /20 szt.</t>
  </si>
  <si>
    <t>Kompresy gaz. jał. 12 warst. 17 nitk. RTG 7,5 x 7,5 cm op. a 20 szt.</t>
  </si>
  <si>
    <t>Kompresy gaz. jał. 8 warst.17 nitk. 10 x 20 cm op. a 3 szt.</t>
  </si>
  <si>
    <t>Kompresy gaz. jał. 8 warst. 17 nitk. 5 x 5 cm op. a 3 szt.</t>
  </si>
  <si>
    <t>Kompresy gaz. jał. 8 warst. 17 nitk. 7,5 x 7,5 cm op. a 3 szt.</t>
  </si>
  <si>
    <t>Kompresy  gaza niejał. 10 x 20 cm op. a 100 szt.</t>
  </si>
  <si>
    <t>Kompresy gaza niejał. 7,5 x 7,5 cm op. a 100 szt.</t>
  </si>
  <si>
    <t>Kompresy gaza niejał. RTG 10 x 10 cm op. a 100 szt.</t>
  </si>
  <si>
    <t>Kompresy gaza niejał. RTG 10 x 20 cm op. a 100 szt.</t>
  </si>
  <si>
    <t>Kompresy gaza niejał. RTG 5 x 5 cm op. a 100 szt.</t>
  </si>
  <si>
    <t>Kompresy  gaz. niejał. RTG 7,5 x 7,5 cm op. a 100 szt.</t>
  </si>
  <si>
    <t xml:space="preserve">Siatka przepuklinowa niewchłanialna (p.brzuszna,p.pachwinowa) 7,5 x 15 cm </t>
  </si>
  <si>
    <r>
      <rPr>
        <b/>
        <sz val="11"/>
        <color theme="1"/>
        <rFont val="Calibri"/>
        <family val="2"/>
        <charset val="238"/>
        <scheme val="minor"/>
      </rPr>
      <t xml:space="preserve">Jednorazowy zestaw do zdejmowania szwów </t>
    </r>
    <r>
      <rPr>
        <sz val="11"/>
        <color theme="1"/>
        <rFont val="Calibri"/>
        <family val="2"/>
        <charset val="238"/>
        <scheme val="minor"/>
      </rPr>
      <t>składający się z minimum  - 3 tamponow włókninowych wielkości śliwki , - 1 pęsety anatomicznej  metalowej rozm 12 cm , - 1 pęsety plastikowoej rozm 12,5 cm, 1-ostrza -skalpela rozm. 6,5 cm</t>
    </r>
  </si>
  <si>
    <t>Kompres do rurek tracheo "O" gaza jał. 4-warstw. 17-nitk.  7,5 x 7,5 cm op./2 szt.</t>
  </si>
  <si>
    <t>Kompres do rurek tracheo z wycięciem "Y" gaza jał. 10 x 10 cm op. /3 szt.</t>
  </si>
  <si>
    <t>Kompres do rurek tracheo z wycięciem "Y" a 2 szt. włókn. jał. 4-warstw.  10 x 10cm op. /2 szt.</t>
  </si>
  <si>
    <r>
      <rPr>
        <b/>
        <sz val="11"/>
        <color theme="1"/>
        <rFont val="Calibri"/>
        <family val="2"/>
        <charset val="238"/>
        <scheme val="minor"/>
      </rPr>
      <t xml:space="preserve">Podkład ginekologiczny jałowy: </t>
    </r>
    <r>
      <rPr>
        <sz val="11"/>
        <color theme="1"/>
        <rFont val="Calibri"/>
        <family val="2"/>
        <charset val="238"/>
        <scheme val="minor"/>
      </rPr>
      <t>-wkład chłonny celulozowy owinięty bibułą higieniczną lub włókniną ; - folia jako część izolacyjna. Materiały nadające się do sterylizacji. Podkład nie może posiadać żadnej warstwy klejowej z paskiem osłaniającym. Rozm. 27 x 7,5 cm. Op. 10 szt.</t>
    </r>
  </si>
  <si>
    <r>
      <rPr>
        <b/>
        <sz val="11"/>
        <color theme="1"/>
        <rFont val="Calibri"/>
        <family val="2"/>
        <charset val="238"/>
        <scheme val="minor"/>
      </rPr>
      <t>Podkład ginekologiczny niejałowy:</t>
    </r>
    <r>
      <rPr>
        <sz val="11"/>
        <color theme="1"/>
        <rFont val="Calibri"/>
        <family val="2"/>
        <charset val="238"/>
        <scheme val="minor"/>
      </rPr>
      <t xml:space="preserve"> - wkład chłonny celulozowy owinięty bibułą higieniczną lub włókniną  - folia jako część izolacyjna . Materiały nadające się do sterylizacji. Podklad nie może posiadać żadnej warstwy klejowej z paskiem osłaniającym. Rozm 27 x 7,5 cm; Op. 10 szt.</t>
    </r>
  </si>
  <si>
    <t>Kompres włókninowy 40 g 5 x 5 cm op./3 szt.</t>
  </si>
  <si>
    <t>Opaska gipsowa 3 m x 12 cm, czas wiązania 12 min.</t>
  </si>
  <si>
    <t>Opaska gipsowa 15 cm x 5 m, czas wiązania 12 min.</t>
  </si>
  <si>
    <t>Seton 10 cmm x 1,2 cm jał. (kompr. 30 G 4-warst.)  gaza jał. op. /2 szt.</t>
  </si>
  <si>
    <t>Seton 20 cm x 1,2 cm jał. (kompr. 30 G 4-warst.)  gaza jał. op. /2 szt.</t>
  </si>
  <si>
    <t>Seton jał. gaza 4-warstw., 17-nitk. 2 m x 5 cm, RTG op. /1 szt.</t>
  </si>
  <si>
    <t>Seton jał. RTG 7,5 x 7,5 cm gaza jał. 8-warstw. 17-nitk.</t>
  </si>
  <si>
    <t>Tupfer kula jał. gaza 20 x 20 cm op. /5 szt.</t>
  </si>
  <si>
    <t>Tupfery gaz. jał. fasola z nitką RTG 9,5 x 9,5 cm op. /5 szt.</t>
  </si>
  <si>
    <t>Serweta chirurgiczna 2warstwowa 17 nit N+T/gaza/75 x 75 RTG/2 szt. SERWETA JAŁOWA 75 X 75 cm op./2 szt</t>
  </si>
  <si>
    <t>Serweta chirurgiczna 2warstwowa 17 nit N+T/gaza/75 x 75 RTG/5 szt. SERWETA JAŁOWA 75 X 75 cm op./5 szt.</t>
  </si>
  <si>
    <t>12,5 x 12,5 cm +/-10%</t>
  </si>
  <si>
    <t>17,5 x 17,5 cm, +/-10%</t>
  </si>
  <si>
    <t>10 x 30 cm +/-10%</t>
  </si>
  <si>
    <t>10 x 10 cm +/- 10%</t>
  </si>
  <si>
    <t>15 x 20 cm +/-10%</t>
  </si>
  <si>
    <t>10,5 x 13,5 cm +/-10%</t>
  </si>
  <si>
    <t xml:space="preserve">Cosmopor IV opatrunek do kaniulacji dawka:  7 x 9 cm transparent - przezroczysty </t>
  </si>
  <si>
    <t>33.</t>
  </si>
  <si>
    <t>34.</t>
  </si>
  <si>
    <t>35.</t>
  </si>
  <si>
    <t>36.</t>
  </si>
  <si>
    <t>37.</t>
  </si>
  <si>
    <t>38.</t>
  </si>
  <si>
    <t>39.</t>
  </si>
  <si>
    <t>Skład chemiczny: mieszanina wosku pszczelego (70%) i wazeliny (30%)</t>
  </si>
  <si>
    <t>Opatrunek gąbka Ligasano do podciśnieniowej terapii ran 15 x 10 x 2 cm</t>
  </si>
  <si>
    <t>Bandaż tkany elastyczny, niejałowy z zawartością minimum 55 % bawełny wyposażony w zapinkę do umocowania opaski w miejscu aplikacji. Rozmiar 10 cm x 5 m. Rozciągliwość min. 150 % /1,0 szt.</t>
  </si>
  <si>
    <t>Jednorazowy zestaw do hemodializy : 2x Rękawice diagnostyczne lateksowe bezpudrowe rozm. M
1 x Serweta chirurgiczna 38 cm x 45 cm (niebieski SMS)
4 x Kompres z gazy 17N 8W 7,5 cm x 7,5 cm
2 x Opatrunek foliowy, samoprzylepny, rozm. 6 cm x 7 cm
2 x Taśma opatrunkowa, włókninowa, samoprzylepna 2,5 cm x 15 cm
 	                                                                                                       2 x Rękawice diagnostyczne lateksowe bezpudrowe rozm. M
1 x Rękawice diagnostyczne winylowe bezpudrowe rozm. L
4 x Kompres z gazy 17N 8W 7,5 cm x 7,5 cm
2 x Opatrunek włókninowy z wkładem chłonnym, samoprzylepny, rozm. 5 cm x 7,2 cm op. /1,0 szt</t>
  </si>
  <si>
    <t>Pakiet 29</t>
  </si>
  <si>
    <t xml:space="preserve">2 x RS 17 </t>
  </si>
  <si>
    <t>2 x RD 25</t>
  </si>
  <si>
    <t>2 igły 17</t>
  </si>
  <si>
    <t>2 x RS 9</t>
  </si>
  <si>
    <t>2 x LZ 8</t>
  </si>
  <si>
    <t>lancetowata (szpatuła)</t>
  </si>
  <si>
    <t>wchłanialna fioletowa</t>
  </si>
  <si>
    <t>Pakiet 30</t>
  </si>
  <si>
    <t xml:space="preserve">Kieszeń na narzędzua chirurgiczne 1 - komorowa o wymiarach 30 x 40 cm ;wykonana z przezroczystego polietylenu  0,080mm, wymiary 30  x40 cm jednokomorowa. Zapakowana w kopertę typu folia-papier, posiadającą dwie smaoprzylepne naklejki transferowe, zawierające nazwę dostawcy, numer ref., numer serii i datę ważności. </t>
  </si>
  <si>
    <t>Sterylna osłona foliowa z taśmami do mocowania na ramię C aparatu RTG, o wymiarach 104 x 188 cm</t>
  </si>
  <si>
    <t>Serweta na stolik Mayo 80 cm x 145 cm w kształcie worka  w rozmiarze 80 x 145 cm  w kolorze niebieskim , wykonana z folii polietylenowej  o grubosci 0,65 mm, wzmocniona na całej długości z włókniną polipropylenową o gramaturze 40g/m2</t>
  </si>
  <si>
    <t>Serweta o wymiarach 75 x 90 cm z otworem samoprzylepnym o srednicy 10 cm . niezawierająca celulozy ani wiskozy jałowa serweta chirurgiczna . wykonana z laminatu  folii polietylenowej i włokniny polipropylenowej w gram 62 g/m2 . Serweta w opakowaniu  typu folia-papier, posiadającym dwie samoprzylepne naklejki transferowe, zawierające nazwę dostawcy, numer ref produktu, numer serii i datę ważności. Opakowanie zbiorcze  zabezpieczone dodatkowo  wewnętrznie workiem  z folii PE.</t>
  </si>
  <si>
    <t xml:space="preserve">Serweta o wymiarach 120 x 150 cm z otworem owalnym samoprzylepnym o wymiarach 6 x 8cm , niezawierająca celulozy ani wiskozy jałowa serweta chirurgiczna . wykonana z laminatu  folii polietylenowej i włokniny polipropylenowej w gram 62 g/m2 . Serweta w opakowaniu  typu folia-papier, posiadającym dwie samoprzylepne naklejki transferowe, zawierające nazwę dostawcy, numer ref produktu, numer serii i datę ważności. Opakowanie zbiorcze  zabezpieczone dodatkowo  wewnętrznie workiem  z folii PE. </t>
  </si>
  <si>
    <t>Sterylna jednokomorowa kieszeń na płyny o wymiarach 60  x 40 cm, samoprzylepna , Kieszeń wykonana z przezroczystej folii , posiadająca sztywnik(aluminiowy). Produkt wolny od lateksu</t>
  </si>
  <si>
    <t>Serweta sterylna, nieprzylepna 75 x 90 cm , nieprzylepna niezawierająca  celulozy ani wiskozy , wykonana z laminatu folii polietylenowej i włókniny polipropylenowej  w 62 g/m2</t>
  </si>
  <si>
    <t xml:space="preserve">Kieszeń na anrzędzia chirurgiczne , 2 komorowa o wymiarach 30 x 40 cm , wykonana z przezroczystego polietylenu  0,08 mm, wymiary 30 x 40 cm jednokomorowa. Zapakowana w kopertę typu folia-papier, posiadającą dwie smaoprzylepne naklejki transferowe, zawierające nazwę dostawcy, numer ref., numer serii i datę ważności. </t>
  </si>
  <si>
    <t>Taśma samoprzylepna włókninowa- taśma włókninowa Spunlace w kolorze niebieskiem  9 x 50 cm , przylepna, jałowa sterylizowana tlenkiem etylenu EO.</t>
  </si>
  <si>
    <t>Serweta o wymiarach 150 cm x 200 cm z otworem okrągły, samoprzylepnym o średnicy 12 cm, odpornossć na rozerwanie na mokro 185 kPa, odporność na rozerwanie na sucho 175 kPa</t>
  </si>
  <si>
    <t xml:space="preserve">Sterylne ręczniki wysokochłonne o wymiarach 30 x 40 cm, pakowany po 2 szt, wykonany z celulozy wzmacnianej syntetyczną siateczką, sterylizowany tlenkiem etylenu. Klasa I sterylna </t>
  </si>
  <si>
    <t>Osłonka na kończynę o wymiarach 35 x 120 cm wykonana z laminatu polietylenu i polipropylenu o gramaturze62g/m2</t>
  </si>
  <si>
    <t>Zestaw uniwersalny ze wzmocnieniami wykonany z chłonnego  laminatu polietylenu i ełókniny polipropylenowej o gramaturze62 g/m2 wzmocnionego włókniną typu Spunlace o gramaturze min 70 g/m2. Odporność na przernikanie cieczy 240 cm H20, Chłonność w strefie krytycznej -900%. Skład :  1osłona na stolik Mayo  80 x 145 cm; - 1 górna samoprzylepna  serweta wzmocniona o wym 150 x 240 cm, - 1dolna serweta samoprzylepna wzmocniona o wym 175 x 20 0cm; 2 boczne serwety samoprzylepne wzmocnione o wym 75 x 90 cm ; - 1taśma samoprzylepna wykonana z włókniny Spunlance 9 x 50 cm ; - 4 reczniki 30 x 40 cm</t>
  </si>
  <si>
    <t>Zestaw z uniwersalnym wycięciem ;  wykonany z chłonnego  laminatu polietylenu i ełókniny polipropylenowej o gramaturze62 g/m2 wzmocnionego włókniną typu Spunlace o gramaturze min 70 g/m2. Odporność na przernikanie cieczy 240 cm H20, Chłonność w strefie krytycznej -900%. Skład :  1osłona na stolik Mayo  80 x 145 cm; - 1 górna samoprzylepna  serweta wzmocniona o wym 150 x 240 cm z wycięciem U; - 1serweta samoprzylepna  wzmocniona 200 x 240 cm ; - 1taśma samoprzylepna wykonana z włókniny Spunlance 9 x 50 cm ; - 2 reczniki 30 x 40 cm</t>
  </si>
  <si>
    <t>Zestaw brzuszno-kroczowy  wykonany z chłonnego  laminatu polietylenu i ełókniny polipropylenowej o gramaturze 62 g/m2 wzmocnionego włókniną typu Spunlace o gramaturze min 70 g/m2. Odporność na przernikanie cieczy 240 cm H20, Chłonność w strefie krytycznej -900%. Skład :  1osłona na stolik Mayo  80 x 145 cm; - 1 główna   serweta  do zabiegów brzuszno - kroczowych; - 2 reczniki 30 x 40 cm</t>
  </si>
  <si>
    <t xml:space="preserve">Zestraw do pobrań narządów w składzie:  1-serweta wykonana z włókniny nieprzemakalnej min dwuwarstwowej o wym min. 200 x 300 cm z otworem wypełnionym folią operacyjną , osłona na stolik Mayo ; taśma przylepna min  9 x 49, organizator przewodów; serwetki chłonne, miska i pean do mycia pola operacyjnego , calość owinięta w serwetę laminowaną i nieprzemakalną 150 x 200 cm , która może służyć jako przykrycie stolika </t>
  </si>
  <si>
    <t>Zestaw do chirurgi stawu biodrowego  wykonany z chłonnego laminatu polietylenu i włókniny polipropylenowej o gramaturze 62 g/m2 wzmocnionego włokniną typu Spunlace o gramaturze min 70 g/m2. Odporność materiału na przenikanie cieczy  min 240 cm H20.  Chłonnosć w strefie krytycznej -900%</t>
  </si>
  <si>
    <t>Zestaw do zabiegów na kończynie wykonany z chłonnego laminatu polietylenu i włókniny polipropylenowej o gramaturze 62 g/m2 wzmocnionego włokniną typu Spunlace o gramaturze min 70 g/m2. Odporność materiału na przenikanie cieczy  min 240 cm H20.  Chłonnosć w strefie krytycznej -900%</t>
  </si>
  <si>
    <t xml:space="preserve">Przylep.chirurg Transpore 2,5 cm x 9,1 m przezroczysty </t>
  </si>
  <si>
    <t xml:space="preserve"> 8,5 x 11,5 1cm +/- 10%  /25szt./</t>
  </si>
  <si>
    <t xml:space="preserve"> 10 x 12 cm +/- 10%  /25 szt.</t>
  </si>
  <si>
    <t xml:space="preserve"> 10 x 15,5 cm +/-10%  /25 szt.</t>
  </si>
  <si>
    <t>Siatka elastyczna opatrunkowa 10 cm x 10 m op. /1 szt.</t>
  </si>
  <si>
    <t>Siatka elastyczna opatrunkowa 8 cm x 10 m op. /1 szt.</t>
  </si>
  <si>
    <t>zamiennik 48 mm</t>
  </si>
  <si>
    <r>
      <rPr>
        <b/>
        <sz val="10"/>
        <color theme="1"/>
        <rFont val="Calibri"/>
        <family val="2"/>
        <charset val="238"/>
        <scheme val="minor"/>
      </rPr>
      <t>Szwy chirurgiczne muszą pochodzić od jednego producenta.</t>
    </r>
    <r>
      <rPr>
        <sz val="10"/>
        <color theme="1"/>
        <rFont val="Calibri"/>
        <family val="2"/>
        <charset val="238"/>
        <scheme val="minor"/>
      </rPr>
      <t xml:space="preserve"> Materiały powinny odpowiadać w zakresie nierozwarstwiania się, trwałości nitki przy przechodzeniu przez tkanki, bezodczynnowości nitki, wytrzymałości i ostrości igły oraz trwałości węzła charakterystyce podanej w rejestrze dopuszczającym do obrotu w UE oraz podanej w Farmakopei Polskiej. Ostrze powinno pozwalać na zrobienie całego zespolenia w celu optymalnego wykorzystania długości nici. Opakowanie powinno być zaopatrzone w banderolę umożliwiającą łatwe i szybkie aseptyczne otwarcie, jak i możliwość identyfikacji wyrobu na każdym etapie otwarcia.  Celem potwierdzenia, czy zaoferowany przez Wykonawcę asortyment odpowiada wymogom zawartym w SWZ, wymagane jest dostarczenie przez Wykonawcę kataologu/folderu zawierającego nazwę asortymentu, symbol numeryczny i graficzny igły, rozmiar igły, długość i grubość nici oraz kod do zamówienia. Celem potwierdzenia, czy zaoferowany przez Wykonawcę asortyment odpowiada wymogom zawartym w SWZ wymagane jest dostarczenie przez Wykonawcę aktualnych dokumentów spełniających wymagania ustawy z dnia 7 kwietnia 2022 roku o wyrobach medycznych, tj. deklaracji i certyfikatu zgodności.</t>
    </r>
  </si>
  <si>
    <t>Zamawiający wymaga oświadczenia, że wszystkie oferowane produkty są dopuszczone do obrotu na terenie RP lub uzyskały pozwolenie na dopuszczenie do obrotu na terenie RP wydane przez Radę UE lub Komisję Europejską.</t>
  </si>
  <si>
    <r>
      <rPr>
        <b/>
        <sz val="11"/>
        <color theme="1"/>
        <rFont val="Calibri"/>
        <family val="2"/>
        <charset val="238"/>
        <scheme val="minor"/>
      </rPr>
      <t>Szwy chirurgiczne muszą pochodzić od jednego producenta.</t>
    </r>
    <r>
      <rPr>
        <sz val="11"/>
        <color theme="1"/>
        <rFont val="Calibri"/>
        <family val="2"/>
        <charset val="238"/>
        <scheme val="minor"/>
      </rPr>
      <t xml:space="preserve"> Materiały powinny odpowiadać w zakresie nierozwarstwiania się, trwałości nitki przy przechodzeniu przez tkanki, bezodczynnowości nitki, wytrzymałości i ostrości igły oraz trwałości węzła charakterystyce podanej w rejestrze dopuszczającym do obrotu w UE oraz podanej w Farmakopei Polskiej. Ostrze powinno pozwalać na zrobienie całego zespolenia w celu optymalnego wykorzystania długości nici. Opakowanie powinno być zaopatrzone w banderolę umożliwiającą łatwe i szybkie aseptyczne otwarcie, jak i możliwość identyfikacji wyrobu na każdym etapie otwarcia. Celem potwierdzenia, czy zaoferowany przez Wykonawcę asortyment odpowiada wymogom zawartym w SWZ, wymagane jest dostarczenie przez Wykonawcę kataologu/folderu zawierającego nazwę asortymentu, symbol numeryczny i graficzny igły, rozmiar igły, długość i grubość nici oraz kod do zamówienia. Celem potwierdzenia, czy zaoferowany przez Wykonawcę asortyment odpowiada wymogom zawartym w SWZ wymagane jest dostarczenie przez Wykonawcę aktualnych dokumentów spełniających wymagania ustawy z dnia 7 kwietnia 2022 roku o wyrobach medycznych, tj. deklaracji i certyfikatu zgodności. </t>
    </r>
    <r>
      <rPr>
        <b/>
        <sz val="11"/>
        <color theme="1"/>
        <rFont val="Calibri"/>
        <family val="2"/>
        <charset val="238"/>
        <scheme val="minor"/>
      </rPr>
      <t>Wymagane dokumenty dotyczą pozycji z nićmi. Do pozostałych pozycji Zamawiający wymaga oświadczenia, że wszystkie oferowane przez Wykonawców produkty są dopuszczone do obrotu na terenie RP lub uzyskały pozwolenie na dopuszczenie do obrotu na terenie RP wydane przez Radę UE lub Komisję Europejską.</t>
    </r>
  </si>
  <si>
    <r>
      <rPr>
        <b/>
        <sz val="11"/>
        <color theme="1"/>
        <rFont val="Calibri"/>
        <family val="2"/>
        <charset val="238"/>
        <scheme val="minor"/>
      </rPr>
      <t>Szwy chirurgiczne muszą pochodzić od jednego producenta.</t>
    </r>
    <r>
      <rPr>
        <sz val="11"/>
        <color theme="1"/>
        <rFont val="Calibri"/>
        <family val="2"/>
        <charset val="238"/>
        <scheme val="minor"/>
      </rPr>
      <t xml:space="preserve"> Materiały powinny odpowiadać w zakresie nierozwarstwiania się, trwałości nitki przy przechodzeniu przez tkanki, bezodczynnowości nitki, wytrzymałości i ostrości igły oraz trwałości węzła charakterystyce podanej w rejestrze dopuszczającym do obrotu w UE oraz podanej w Farmakopei Polskiej. Ostrze powinno pozwalać na zrobienie całego zespolenia w celu optymalnego wykorzystania długości nici. Opakowanie powinno być zaopatrzone w banderolę umożliwiającą łatwe i szybkie aseptyczne otwarcie, jak i możliwość identyfikacji wyrobu na każdym etapie otwarcia. Celem potwierdzenia, czy zaoferowany przez Wykonawcę asortyment odpowiada wymogom zawartym w SWZ, wymagane jest dostarczenie przez Wykonawcę kataologu/folderu zawierającego nazwę asortymentu, symbol numeryczny i graficzny igły, rozmiar igły, długość i grubość nici oraz kod do zamówienia. Celem potwierdzenia, czy zaoferowany przez Wykonawcę asortyment odpowiada wymogom zawartym w SWZ wymagane jest dostarczenie przez Wykonawcę aktualnych dokumentów spełniających wymagania ustawy z dnia 7 kwietnia 2022 roku o wyrobach medycznych, tj. deklaracji i certyfikatu zgodności.</t>
    </r>
  </si>
  <si>
    <t>2 x 45 cm (taśma)</t>
  </si>
  <si>
    <t>40.</t>
  </si>
  <si>
    <t>Pakiet 31</t>
  </si>
  <si>
    <t>Pakiet 32</t>
  </si>
  <si>
    <t>Zestaw sprzętu jednorazowego do koronarografii z obłożeniem</t>
  </si>
  <si>
    <t>1 zestaw</t>
  </si>
  <si>
    <r>
      <rPr>
        <b/>
        <sz val="11"/>
        <color theme="1"/>
        <rFont val="Calibri"/>
        <family val="2"/>
        <charset val="238"/>
        <scheme val="minor"/>
      </rPr>
      <t xml:space="preserve">Skład zestawu:   </t>
    </r>
    <r>
      <rPr>
        <sz val="11"/>
        <color theme="1"/>
        <rFont val="Calibri"/>
        <family val="2"/>
        <charset val="238"/>
        <scheme val="minor"/>
      </rPr>
      <t xml:space="preserve">                                                                  1. Skalpel z uchwytem rozm. 11- mechanizm blokujący ostrze w pozycji uniemożliwiającej zakłucie personelu medycznego zgodnie z dyrektywą 2010/32/UE</t>
    </r>
  </si>
  <si>
    <t>1 szt.</t>
  </si>
  <si>
    <t>2. Igła punkcyjna angiograficzna do techniki Seldingera - 18G 1,3 x 70 mm</t>
  </si>
  <si>
    <t>3. Kompresy 8 warstwowe - 10 x 10 cm</t>
  </si>
  <si>
    <t>30 szt.</t>
  </si>
  <si>
    <t>4. Prowadnik diagnostyczny - dł. 200 cm, 0,035 typ "J", ze stali nierdzewnej chromowo-niklowej powleczonej PTFE</t>
  </si>
  <si>
    <t>5. Strzykawka 3-częściowa typu luer - z gumowym tłokiem 10 ml</t>
  </si>
  <si>
    <t>6. Gąbka do dezynfekcji pola zabiegowego z uchwytem</t>
  </si>
  <si>
    <t>7. Strzykawka 3-częściowa typu luer 20 ml z gumowym tłokiem</t>
  </si>
  <si>
    <t>8. Strzykawka 3-częściowa typu luer-lock z gumowym tłokiem 10 ml</t>
  </si>
  <si>
    <t>9. Strzykawka 3-częściowa typu luer  - z gumowym tłokiem 5 ml</t>
  </si>
  <si>
    <t>10. Strzykawka 3-częściowa typu luer - z gumowym tłokiem 2 ml</t>
  </si>
  <si>
    <t>11. Strzykawka 3-częściowa typu luer-lock do podawania kontrastu - przezroczysta komora poliwęglanowa i twardy, wykonany z ABS tłok w kolorze niebieskim zachowujący wytrzymałość podczas wymagających injekcji 10 ml</t>
  </si>
  <si>
    <t>12. Igła injekcyjna 0,7 x 30 mm, 1,2 x 40 mm, 0,6 x 30 mm</t>
  </si>
  <si>
    <t>3 szt.</t>
  </si>
  <si>
    <t>13. Miska z uchwytami na prowadnik 2500 ml - średnica 30 cm</t>
  </si>
  <si>
    <t>14. Miska o pojemności 250 ml - niebieska z podziałką</t>
  </si>
  <si>
    <t>15. Serweta włókninowa 137 x 182 cm</t>
  </si>
  <si>
    <t>16. Chusta 2 warstwowa - 100 x 150 cm</t>
  </si>
  <si>
    <t>2 szt.</t>
  </si>
  <si>
    <t>17. Ręcznik wysokochłonny do rąk, biały  - 30 x 40 cm</t>
  </si>
  <si>
    <t xml:space="preserve">18. Ręcznik wysokochłonny 56 x 80 cm </t>
  </si>
  <si>
    <t>19. Chusta angiograficzna z 2 otworami - włóknina SMS 208 x 330 cm, 2 otwory o średn. 12 cm do tt udowej oraz warstwa wysokochłonna w polu zabiegowym min 80 x 120 cm. Krawędź przezroczysta z prawej strony do zabezpieczenia pulpitu sterowniczego 69 x 330 cm. Otwory wypełnione taśmą przylepną o brzegach 2,5 cm. Położenie otworów 80 cm od krawędzi górnej serwety</t>
  </si>
  <si>
    <t>20. Osłona foliowa typu czapka z gumką 90 x 90 cm</t>
  </si>
  <si>
    <t xml:space="preserve">21. Serweta absorbująca z nieprzemakalną warstwą spodnią 40 x 60 cm </t>
  </si>
  <si>
    <t>22. Kolec do pojemników z kontrastem - z krótkim drenikiem z końcówką żeńską i zastawką bezigłową kompatybilny z drenem do podawania kontrastu</t>
  </si>
  <si>
    <t>23. Fartuch sterylny XL oraz L - włóknina SMS, wysoka przepuszczalność powietrza, na przedniej części i na rękawach dodatkowa nieprzemakalna warstwa absorpcyjna</t>
  </si>
  <si>
    <t>24. Kolec przelewowy do transferu płynów i leków - sterylnie pakowany</t>
  </si>
  <si>
    <t>25. Dren wysokociśnieniowy 84 Bar męsko-męski do kontrastu z zastawką bezzwrotną kompatybilny z kolcem do pojemników z kontrastem - dług. 200 cm</t>
  </si>
  <si>
    <t>26. Dren ciśnieniowy o wytrzynałości ciśnienia 8 Bar - dłudość 200 cm, średnica światła 1,5 x 2,7 mm</t>
  </si>
  <si>
    <t>27. Rampa wysokociśnieniowa 2 kranikowa - 500 psi, z adapterem rotacyjnym M/M</t>
  </si>
  <si>
    <t>28. Przetwornik do pomiaru ciśnienia metodą inwazyjną z zestawem infuzyjnym i systemem płuczącym w postaci skrzydełek. Połączenie z kablem interfejsowym piniowe, wodoszczelne. Kompatybilny z posiadanymi przez szpital kardiomonitorami. W Przypadku braku kompatybilności Wykonawca zobowiązany jest do wyposażenia Zamawiającego na czas trwania umowy w kable, płytki i uchwyty pasujące do połączenia oferowanych przetworników z posiadanymi przez Zamawiającego monitorami (min po 2 komplety do każdej stacji hemodynamicznej)</t>
  </si>
  <si>
    <t>29. Chusta do zawinięcia zestawu 152 x 152 cm, służąca jako serweta na stolik</t>
  </si>
  <si>
    <t>30. Koreczki Combi-stopper, zapakowane oddzielnie - sterylnie pakowane</t>
  </si>
  <si>
    <t>31. Rękawice sterylne - rozmiar 6,5 bezpudrowe</t>
  </si>
  <si>
    <t>32. Osłona foliowa typu torba z gumką na krótszym boku - 85 x 90 cm</t>
  </si>
  <si>
    <t xml:space="preserve">33. Osłona foliowa typu czapka - 45 x 80 cm </t>
  </si>
  <si>
    <t>34. Miska - przezroczysta z podziałką pojemność 150 ml</t>
  </si>
  <si>
    <t>35. Zastawka jednokierunkowa zapobiegająca cofaniu się płynów - bezzwrotna</t>
  </si>
  <si>
    <t>36. Etykieta w języku polskim z nazwą zestawu, nr katalogowym i datą ważności do wklejenia w dokumentację medyczną - wewnątrz zestawu</t>
  </si>
  <si>
    <t>37. Opakowania zestawu papier-folia - opis na opakowaniu w języku polskim, skład zestawu musi znajdować się na etykiecie zewnętrznej</t>
  </si>
  <si>
    <t>_</t>
  </si>
  <si>
    <t xml:space="preserve">Zestaw do sprzętu jednorazowego do implantacji stymulatora z obłożeniem. </t>
  </si>
  <si>
    <r>
      <rPr>
        <b/>
        <sz val="11"/>
        <color theme="1"/>
        <rFont val="Calibri"/>
        <family val="2"/>
        <charset val="238"/>
        <scheme val="minor"/>
      </rPr>
      <t xml:space="preserve">Skład zestawu:      </t>
    </r>
    <r>
      <rPr>
        <sz val="11"/>
        <color theme="1"/>
        <rFont val="Calibri"/>
        <family val="2"/>
        <charset val="238"/>
        <scheme val="minor"/>
      </rPr>
      <t xml:space="preserve">                                                               1. Fartuch rozmiar XL - włóknina SMS, na przedniej części i na rękawach dodatkowa nieprzemakalna warstwa absorpcyjna. Rękawy wykończone elastycznym mankietem o dł. Min 7 cm, troki złączone kartonikiem w sposób umożliwiający samodzielną aplikację z zachowaniem sterylności</t>
    </r>
  </si>
  <si>
    <t>2. Serweta rozmiar 130 x 130 cm - włóknina SMS, przepuszczająca powietrze</t>
  </si>
  <si>
    <t>3. Serweta o wymiarach 100 x 150 cm - włóknina laminowana, stanowiąca całkowitą barierę dla cieczy</t>
  </si>
  <si>
    <t>4. Serweta o wymiarach min 70 x 90 cm z otworem - serweta 2 częściowa, możliwa regulacja wielkości otworu (szer. min 5 cm, dług. min 10 - 20 cm), z pasem klejowym wokół otworu, włóknina laminowana, stanowiąca całkowitą barierę dla cieczy</t>
  </si>
  <si>
    <r>
      <t>5. Serweta o wymiarach 225 x 330 cm - serweta z włókniny trójwarstwowej SMS, z panelami z folii poliuretanowej po obu stronach pacjenta o wymiarach 71 x 330 cm, posiadająca 2 samoprzylepne otwory o średnicy 12 cm otoczone folią przylepną w świetle otworu (</t>
    </r>
    <r>
      <rPr>
        <sz val="11"/>
        <color theme="1"/>
        <rFont val="Calibri"/>
        <family val="2"/>
        <charset val="238"/>
      </rPr>
      <t>Ø samego otworu 7 cm) położone 80 cm od górnej krawędzi serwety, wzmocnienie w polu zabiegowym warstwą wysokochłonną z trójwarstwowego materiału w rozmiarze min 81 x 122 cm</t>
    </r>
  </si>
  <si>
    <t>6. Powłoka ochronna o wymiarach min 80 x 90 cm - foliowa typu torba, z gumką na krótszym boku, przezroczysta</t>
  </si>
  <si>
    <t>7. Powłoka ochronna o wymiarach min 70 x 80 cm - foliowa w kształcie czepka, z gumką, przezroczysta</t>
  </si>
  <si>
    <t>8. Kompres o wymiarach 40 x 60 cm - wysoka absorpcja płynów, dolna warstwa nieprzepuszczalna</t>
  </si>
  <si>
    <t xml:space="preserve">9. Kompresy 100 x 100 cm - bawełniane, min 12 warstwowe </t>
  </si>
  <si>
    <t>10 . Miska o pojemności min 250 ml - z tworzywa sztucznego, przezroczysta</t>
  </si>
  <si>
    <t>11. Gąbka do dezynfekcji pola zabiegowego - z uchwytem</t>
  </si>
  <si>
    <t>12. Etykieta - w języku polskim, powinna zawierać nr katalogowy i datę ważności</t>
  </si>
  <si>
    <t>13. Oakowanie zestawu papier - folia - opis na opakowaniu w języku polskim, skład zestawu musi znajdować się na etykiecie zewnętrznej</t>
  </si>
  <si>
    <t>Zestaw obłożeń do zabiegów Da Vinci</t>
  </si>
  <si>
    <t>Załącznik nr 2 do SWZ / Załącznik nr 1 do umowy</t>
  </si>
  <si>
    <t>Załącznik nr 4 do SWZ / Załącznik nr 1 do umowy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</si>
</sst>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15]General"/>
    <numFmt numFmtId="165" formatCode="[$-415]#,##0.00"/>
    <numFmt numFmtId="166" formatCode="#,##0.00\ &quot;zł&quot;"/>
  </numFmts>
  <fonts count="23" x14ac:knownFonts="1">
    <font>
      <sz val="11"/>
      <color theme="1"/>
      <name val="Calibri"/>
      <family val="2"/>
      <charset val="238"/>
      <scheme val="minor"/>
    </font>
    <font>
      <sz val="11"/>
      <color rgb="FF000000"/>
      <name val="Calibri"/>
      <family val="2"/>
      <charset val="238"/>
    </font>
    <font>
      <sz val="10"/>
      <color theme="1"/>
      <name val="Calibri"/>
      <family val="2"/>
      <charset val="238"/>
      <scheme val="minor"/>
    </font>
    <font>
      <sz val="8"/>
      <name val="Calibri"/>
      <family val="2"/>
      <charset val="238"/>
      <scheme val="minor"/>
    </font>
    <font>
      <sz val="9"/>
      <color theme="1"/>
      <name val="Calibri"/>
      <family val="2"/>
      <charset val="238"/>
      <scheme val="minor"/>
    </font>
    <font>
      <b/>
      <sz val="11"/>
      <color theme="1"/>
      <name val="Calibri"/>
      <family val="2"/>
      <charset val="238"/>
      <scheme val="minor"/>
    </font>
    <font>
      <b/>
      <sz val="10"/>
      <color theme="1"/>
      <name val="Calibri"/>
      <family val="2"/>
      <charset val="238"/>
      <scheme val="minor"/>
    </font>
    <font>
      <sz val="10"/>
      <color rgb="FF000000"/>
      <name val="Calibri"/>
      <family val="2"/>
      <charset val="238"/>
      <scheme val="minor"/>
    </font>
    <font>
      <sz val="11"/>
      <color rgb="FF000000"/>
      <name val="Calibri"/>
      <family val="2"/>
      <charset val="238"/>
      <scheme val="minor"/>
    </font>
    <font>
      <b/>
      <sz val="11"/>
      <color rgb="FF000000"/>
      <name val="Calibri"/>
      <family val="2"/>
      <charset val="238"/>
      <scheme val="minor"/>
    </font>
    <font>
      <b/>
      <sz val="11"/>
      <color rgb="FFFF0000"/>
      <name val="Calibri"/>
      <family val="2"/>
      <charset val="238"/>
      <scheme val="minor"/>
    </font>
    <font>
      <sz val="11"/>
      <name val="Calibri"/>
      <family val="2"/>
      <charset val="238"/>
      <scheme val="minor"/>
    </font>
    <font>
      <b/>
      <sz val="11"/>
      <name val="Calibri"/>
      <family val="2"/>
      <charset val="238"/>
      <scheme val="minor"/>
    </font>
    <font>
      <sz val="11"/>
      <color rgb="FFFF0000"/>
      <name val="Calibri"/>
      <family val="2"/>
      <charset val="238"/>
      <scheme val="minor"/>
    </font>
    <font>
      <b/>
      <sz val="11"/>
      <color rgb="FF780373"/>
      <name val="Calibri"/>
      <family val="2"/>
      <charset val="238"/>
      <scheme val="minor"/>
    </font>
    <font>
      <b/>
      <sz val="11"/>
      <color rgb="FFC9211E"/>
      <name val="Calibri"/>
      <family val="2"/>
      <charset val="238"/>
      <scheme val="minor"/>
    </font>
    <font>
      <sz val="7.5"/>
      <color theme="1"/>
      <name val="Times New Roman"/>
      <family val="1"/>
      <charset val="238"/>
    </font>
    <font>
      <sz val="11"/>
      <color rgb="FF780373"/>
      <name val="Calibri"/>
      <family val="2"/>
      <charset val="238"/>
      <scheme val="minor"/>
    </font>
    <font>
      <sz val="6"/>
      <color rgb="FFFF0000"/>
      <name val="Times New Roman"/>
      <family val="1"/>
      <charset val="238"/>
    </font>
    <font>
      <b/>
      <sz val="6"/>
      <color rgb="FF780373"/>
      <name val="Times New Roman"/>
      <family val="1"/>
      <charset val="238"/>
    </font>
    <font>
      <b/>
      <sz val="6"/>
      <color theme="1"/>
      <name val="Times New Roman"/>
      <family val="1"/>
      <charset val="238"/>
    </font>
    <font>
      <b/>
      <sz val="12"/>
      <color theme="1"/>
      <name val="Calibri"/>
      <family val="2"/>
      <charset val="238"/>
      <scheme val="minor"/>
    </font>
    <font>
      <sz val="11"/>
      <color theme="1"/>
      <name val="Calibri"/>
      <family val="2"/>
      <charset val="238"/>
    </font>
  </fonts>
  <fills count="8">
    <fill>
      <patternFill patternType="none"/>
    </fill>
    <fill>
      <patternFill patternType="gray125"/>
    </fill>
    <fill>
      <patternFill patternType="solid">
        <fgColor theme="2"/>
        <bgColor indexed="64"/>
      </patternFill>
    </fill>
    <fill>
      <patternFill patternType="solid">
        <fgColor theme="0"/>
        <bgColor rgb="FFFFFFFF"/>
      </patternFill>
    </fill>
    <fill>
      <patternFill patternType="solid">
        <fgColor rgb="FFFFFFFF"/>
        <bgColor rgb="FFF2F2F2"/>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2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s>
  <cellStyleXfs count="3">
    <xf numFmtId="0" fontId="0" fillId="0" borderId="0"/>
    <xf numFmtId="0" fontId="1" fillId="0" borderId="0"/>
    <xf numFmtId="0" fontId="1" fillId="0" borderId="0"/>
  </cellStyleXfs>
  <cellXfs count="239">
    <xf numFmtId="0" fontId="0" fillId="0" borderId="0" xfId="0"/>
    <xf numFmtId="0" fontId="2" fillId="0" borderId="0" xfId="0" applyFont="1"/>
    <xf numFmtId="0" fontId="4" fillId="0" borderId="2" xfId="0" applyFont="1"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xf>
    <xf numFmtId="16" fontId="0" fillId="0" borderId="2" xfId="0" applyNumberFormat="1" applyBorder="1" applyAlignment="1">
      <alignment horizontal="center" vertical="center"/>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2" xfId="0" applyFont="1" applyFill="1" applyBorder="1" applyAlignment="1">
      <alignment horizontal="center"/>
    </xf>
    <xf numFmtId="0" fontId="7" fillId="0" borderId="2" xfId="0" applyFont="1" applyBorder="1" applyAlignment="1">
      <alignment horizontal="center" vertical="center" wrapText="1"/>
    </xf>
    <xf numFmtId="0" fontId="2" fillId="0" borderId="2" xfId="0" applyFont="1" applyBorder="1"/>
    <xf numFmtId="0" fontId="2" fillId="0" borderId="2" xfId="0" applyFont="1" applyBorder="1" applyAlignment="1">
      <alignment horizontal="center" vertical="center"/>
    </xf>
    <xf numFmtId="9" fontId="2" fillId="0" borderId="2" xfId="0" applyNumberFormat="1" applyFont="1" applyBorder="1" applyAlignment="1">
      <alignment horizontal="center" vertical="center"/>
    </xf>
    <xf numFmtId="0" fontId="6" fillId="0" borderId="2" xfId="0" applyFont="1" applyBorder="1" applyAlignment="1">
      <alignment horizontal="center" vertical="center"/>
    </xf>
    <xf numFmtId="0" fontId="6" fillId="0" borderId="0" xfId="0" applyFont="1" applyAlignment="1">
      <alignment horizontal="left"/>
    </xf>
    <xf numFmtId="0" fontId="2" fillId="0" borderId="0" xfId="0" applyFont="1" applyAlignment="1">
      <alignment horizontal="left" vertical="top" wrapText="1"/>
    </xf>
    <xf numFmtId="0" fontId="2" fillId="0" borderId="0" xfId="0" applyFont="1" applyAlignment="1">
      <alignment horizontal="left"/>
    </xf>
    <xf numFmtId="0" fontId="5" fillId="0" borderId="0" xfId="0" applyFont="1" applyAlignment="1">
      <alignment horizont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2" xfId="0" applyFont="1" applyFill="1" applyBorder="1" applyAlignment="1">
      <alignment horizontal="center"/>
    </xf>
    <xf numFmtId="0" fontId="8" fillId="0" borderId="2" xfId="0" applyFont="1" applyBorder="1" applyAlignment="1">
      <alignment horizontal="center" vertical="center" wrapText="1"/>
    </xf>
    <xf numFmtId="0" fontId="0" fillId="0" borderId="2" xfId="0" applyBorder="1"/>
    <xf numFmtId="9" fontId="0" fillId="0" borderId="2" xfId="0" applyNumberFormat="1" applyBorder="1" applyAlignment="1">
      <alignment horizontal="center" vertical="center"/>
    </xf>
    <xf numFmtId="0" fontId="5" fillId="0" borderId="2" xfId="0" applyFont="1" applyBorder="1" applyAlignment="1">
      <alignment horizontal="center" vertical="center"/>
    </xf>
    <xf numFmtId="16" fontId="0" fillId="0" borderId="2" xfId="0" applyNumberFormat="1" applyBorder="1" applyAlignment="1">
      <alignment horizontal="center" vertical="center" wrapText="1"/>
    </xf>
    <xf numFmtId="0" fontId="5" fillId="0" borderId="2" xfId="0" applyFont="1" applyBorder="1" applyAlignment="1">
      <alignment horizontal="center" vertical="center" wrapText="1"/>
    </xf>
    <xf numFmtId="4" fontId="5" fillId="0" borderId="2" xfId="0" applyNumberFormat="1" applyFont="1" applyBorder="1" applyAlignment="1">
      <alignment horizontal="center" vertical="center" wrapText="1"/>
    </xf>
    <xf numFmtId="4" fontId="10" fillId="0" borderId="2" xfId="0" applyNumberFormat="1" applyFont="1" applyBorder="1" applyAlignment="1">
      <alignment horizontal="center" vertical="center" wrapText="1"/>
    </xf>
    <xf numFmtId="4" fontId="0" fillId="0" borderId="2" xfId="0" applyNumberFormat="1" applyBorder="1" applyAlignment="1">
      <alignment horizontal="center" vertical="center" wrapText="1"/>
    </xf>
    <xf numFmtId="4" fontId="5" fillId="5" borderId="2" xfId="0" applyNumberFormat="1" applyFont="1" applyFill="1" applyBorder="1" applyAlignment="1">
      <alignment horizontal="center" vertical="center" wrapText="1"/>
    </xf>
    <xf numFmtId="0" fontId="5" fillId="5" borderId="2" xfId="0" applyFont="1" applyFill="1" applyBorder="1" applyAlignment="1">
      <alignment horizontal="center" vertical="center"/>
    </xf>
    <xf numFmtId="0" fontId="5"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164" fontId="11" fillId="0" borderId="2" xfId="2" applyNumberFormat="1" applyFont="1" applyBorder="1" applyAlignment="1">
      <alignment horizontal="center" vertical="center" wrapText="1"/>
    </xf>
    <xf numFmtId="2" fontId="11" fillId="0" borderId="2" xfId="2" applyNumberFormat="1" applyFont="1" applyBorder="1" applyAlignment="1">
      <alignment horizontal="center" vertical="center" wrapText="1"/>
    </xf>
    <xf numFmtId="164" fontId="11" fillId="4" borderId="2" xfId="2" applyNumberFormat="1" applyFont="1" applyFill="1" applyBorder="1" applyAlignment="1">
      <alignment horizontal="center" vertical="center" wrapText="1"/>
    </xf>
    <xf numFmtId="9" fontId="9" fillId="5" borderId="2" xfId="0" applyNumberFormat="1" applyFont="1" applyFill="1" applyBorder="1" applyAlignment="1">
      <alignment horizontal="center" vertical="center" wrapText="1"/>
    </xf>
    <xf numFmtId="4" fontId="9" fillId="5" borderId="2" xfId="0" applyNumberFormat="1" applyFont="1" applyFill="1" applyBorder="1" applyAlignment="1">
      <alignment horizontal="center" vertical="center" wrapText="1"/>
    </xf>
    <xf numFmtId="0" fontId="8" fillId="0" borderId="2" xfId="0" applyFont="1" applyBorder="1" applyAlignment="1">
      <alignment horizontal="center" vertical="center"/>
    </xf>
    <xf numFmtId="0" fontId="9" fillId="0" borderId="2" xfId="0" applyFont="1" applyBorder="1" applyAlignment="1">
      <alignment horizontal="center" vertical="center" wrapText="1"/>
    </xf>
    <xf numFmtId="4" fontId="9" fillId="0" borderId="2" xfId="0" applyNumberFormat="1" applyFont="1" applyBorder="1" applyAlignment="1">
      <alignment horizontal="center" vertical="center" wrapText="1"/>
    </xf>
    <xf numFmtId="16" fontId="8" fillId="0" borderId="2" xfId="0" applyNumberFormat="1" applyFont="1" applyBorder="1" applyAlignment="1">
      <alignment horizontal="center" vertical="center" wrapText="1"/>
    </xf>
    <xf numFmtId="0" fontId="13" fillId="0" borderId="2" xfId="0" applyFont="1" applyBorder="1" applyAlignment="1">
      <alignment horizontal="center" vertical="center" wrapText="1"/>
    </xf>
    <xf numFmtId="165" fontId="14" fillId="0" borderId="2" xfId="0" applyNumberFormat="1" applyFont="1" applyBorder="1" applyAlignment="1">
      <alignment horizontal="center" vertical="center" wrapText="1"/>
    </xf>
    <xf numFmtId="0" fontId="15" fillId="0" borderId="2" xfId="0" applyFont="1" applyBorder="1" applyAlignment="1">
      <alignment horizontal="center" vertical="center" wrapText="1"/>
    </xf>
    <xf numFmtId="0" fontId="0" fillId="0" borderId="6" xfId="0" applyBorder="1" applyAlignment="1">
      <alignment horizontal="center" vertical="center" wrapText="1"/>
    </xf>
    <xf numFmtId="0" fontId="0" fillId="6" borderId="2" xfId="0" applyFill="1" applyBorder="1" applyAlignment="1">
      <alignment horizontal="center" vertical="center"/>
    </xf>
    <xf numFmtId="0" fontId="5" fillId="6" borderId="2" xfId="0" applyFont="1" applyFill="1" applyBorder="1" applyAlignment="1">
      <alignment horizontal="center" vertical="center" wrapText="1"/>
    </xf>
    <xf numFmtId="0" fontId="0" fillId="0" borderId="2" xfId="0" applyBorder="1" applyAlignment="1">
      <alignment horizontal="left" vertical="center" wrapText="1"/>
    </xf>
    <xf numFmtId="0" fontId="9" fillId="5" borderId="2" xfId="0" applyFont="1" applyFill="1" applyBorder="1" applyAlignment="1">
      <alignment horizontal="center" vertical="center"/>
    </xf>
    <xf numFmtId="0" fontId="5" fillId="5" borderId="9" xfId="0" applyFont="1" applyFill="1" applyBorder="1" applyAlignment="1">
      <alignment horizontal="center" vertical="center"/>
    </xf>
    <xf numFmtId="0" fontId="5" fillId="5" borderId="9" xfId="0" applyFont="1" applyFill="1" applyBorder="1" applyAlignment="1">
      <alignment horizontal="center" vertical="center" wrapText="1"/>
    </xf>
    <xf numFmtId="0" fontId="9" fillId="5" borderId="9" xfId="0" applyFont="1" applyFill="1" applyBorder="1" applyAlignment="1">
      <alignment horizontal="center" vertical="center" wrapText="1"/>
    </xf>
    <xf numFmtId="4" fontId="5" fillId="5" borderId="9" xfId="0" applyNumberFormat="1" applyFont="1" applyFill="1" applyBorder="1" applyAlignment="1">
      <alignment horizontal="center" vertical="center" wrapText="1"/>
    </xf>
    <xf numFmtId="4" fontId="5" fillId="0" borderId="2" xfId="0" applyNumberFormat="1" applyFont="1" applyBorder="1" applyAlignment="1">
      <alignment horizontal="center" vertical="center"/>
    </xf>
    <xf numFmtId="0" fontId="5" fillId="0" borderId="2" xfId="0" applyFont="1" applyBorder="1"/>
    <xf numFmtId="0" fontId="0" fillId="0" borderId="6" xfId="0" applyBorder="1" applyAlignment="1">
      <alignment horizontal="center" vertical="center"/>
    </xf>
    <xf numFmtId="0" fontId="13" fillId="0" borderId="6" xfId="0" applyFont="1" applyBorder="1" applyAlignment="1">
      <alignment horizontal="center" vertical="center" wrapText="1"/>
    </xf>
    <xf numFmtId="165" fontId="14" fillId="0" borderId="6" xfId="0" applyNumberFormat="1" applyFont="1" applyBorder="1" applyAlignment="1">
      <alignment horizontal="center" vertical="center" wrapText="1"/>
    </xf>
    <xf numFmtId="4" fontId="0" fillId="0" borderId="6" xfId="0" applyNumberFormat="1" applyBorder="1" applyAlignment="1">
      <alignment horizontal="center" vertical="center" wrapText="1"/>
    </xf>
    <xf numFmtId="0" fontId="15" fillId="0" borderId="6" xfId="0" applyFont="1" applyBorder="1" applyAlignment="1">
      <alignment horizontal="center" vertical="center" wrapText="1"/>
    </xf>
    <xf numFmtId="9" fontId="0" fillId="0" borderId="6" xfId="0" applyNumberFormat="1" applyBorder="1" applyAlignment="1">
      <alignment horizontal="center" vertical="center" wrapText="1"/>
    </xf>
    <xf numFmtId="0" fontId="5" fillId="0" borderId="2" xfId="0" applyFont="1" applyBorder="1" applyAlignment="1">
      <alignment horizontal="center"/>
    </xf>
    <xf numFmtId="3" fontId="0" fillId="0" borderId="6" xfId="0" applyNumberFormat="1" applyBorder="1" applyAlignment="1">
      <alignment horizontal="center" vertical="center"/>
    </xf>
    <xf numFmtId="0" fontId="5" fillId="0" borderId="2" xfId="0" applyFont="1" applyBorder="1" applyAlignment="1">
      <alignment horizontal="left" vertical="center" wrapText="1"/>
    </xf>
    <xf numFmtId="165" fontId="14" fillId="0" borderId="2" xfId="0" applyNumberFormat="1" applyFont="1" applyBorder="1" applyAlignment="1">
      <alignment horizontal="right" vertical="center" wrapText="1"/>
    </xf>
    <xf numFmtId="4" fontId="5" fillId="0" borderId="2" xfId="0" applyNumberFormat="1" applyFont="1" applyBorder="1" applyAlignment="1">
      <alignment horizontal="right" vertical="center" wrapText="1"/>
    </xf>
    <xf numFmtId="0" fontId="15" fillId="0" borderId="2" xfId="0" applyFont="1" applyBorder="1" applyAlignment="1">
      <alignment vertical="center" wrapText="1"/>
    </xf>
    <xf numFmtId="0" fontId="5" fillId="0" borderId="2" xfId="0" applyFont="1" applyBorder="1" applyAlignment="1">
      <alignment horizontal="right" vertical="center" wrapText="1"/>
    </xf>
    <xf numFmtId="4" fontId="5" fillId="0" borderId="2" xfId="0" applyNumberFormat="1" applyFont="1" applyBorder="1" applyAlignment="1">
      <alignment horizontal="right" wrapText="1"/>
    </xf>
    <xf numFmtId="0" fontId="0" fillId="0" borderId="2" xfId="0" applyBorder="1" applyAlignment="1">
      <alignment horizontal="center" wrapText="1"/>
    </xf>
    <xf numFmtId="4" fontId="0" fillId="0" borderId="2" xfId="0" applyNumberFormat="1" applyBorder="1" applyAlignment="1">
      <alignment horizontal="right" wrapText="1"/>
    </xf>
    <xf numFmtId="0" fontId="0" fillId="5" borderId="6" xfId="0" applyFill="1" applyBorder="1" applyAlignment="1">
      <alignment horizontal="center" vertical="center"/>
    </xf>
    <xf numFmtId="0" fontId="0" fillId="5" borderId="6" xfId="0" applyFill="1" applyBorder="1" applyAlignment="1">
      <alignment horizontal="center" vertical="center" wrapText="1"/>
    </xf>
    <xf numFmtId="0" fontId="5" fillId="5" borderId="6" xfId="0" applyFont="1" applyFill="1" applyBorder="1" applyAlignment="1">
      <alignment horizontal="center" vertical="center"/>
    </xf>
    <xf numFmtId="0" fontId="5" fillId="5" borderId="6" xfId="0" applyFont="1" applyFill="1" applyBorder="1" applyAlignment="1">
      <alignment horizontal="center" vertical="center" wrapText="1"/>
    </xf>
    <xf numFmtId="0" fontId="0" fillId="6" borderId="2" xfId="0" applyFill="1" applyBorder="1" applyAlignment="1">
      <alignment horizontal="left" vertical="center" wrapText="1"/>
    </xf>
    <xf numFmtId="0" fontId="0" fillId="0" borderId="2" xfId="0" applyBorder="1" applyAlignment="1">
      <alignment horizontal="left" wrapText="1"/>
    </xf>
    <xf numFmtId="0" fontId="16" fillId="0" borderId="0" xfId="0" applyFont="1" applyAlignment="1">
      <alignment horizontal="center" vertical="center" wrapText="1"/>
    </xf>
    <xf numFmtId="9" fontId="0" fillId="0" borderId="2" xfId="0" applyNumberFormat="1" applyBorder="1" applyAlignment="1">
      <alignment horizontal="center" vertical="center" wrapText="1"/>
    </xf>
    <xf numFmtId="0" fontId="5" fillId="0" borderId="2" xfId="0" applyFont="1" applyBorder="1" applyAlignment="1">
      <alignment vertical="center" wrapText="1"/>
    </xf>
    <xf numFmtId="4" fontId="0" fillId="0" borderId="2" xfId="0" applyNumberFormat="1" applyBorder="1" applyAlignment="1">
      <alignment horizontal="right" vertical="center" wrapText="1"/>
    </xf>
    <xf numFmtId="0" fontId="0" fillId="0" borderId="2" xfId="0" applyBorder="1" applyAlignment="1">
      <alignment wrapText="1"/>
    </xf>
    <xf numFmtId="0" fontId="5" fillId="0" borderId="1" xfId="0" applyFont="1" applyBorder="1"/>
    <xf numFmtId="165" fontId="17" fillId="0" borderId="2" xfId="0" applyNumberFormat="1" applyFont="1" applyBorder="1" applyAlignment="1">
      <alignment horizontal="right" vertical="center" wrapText="1"/>
    </xf>
    <xf numFmtId="0" fontId="0" fillId="0" borderId="2" xfId="0" applyBorder="1" applyAlignment="1">
      <alignment horizontal="right" vertical="center" wrapText="1"/>
    </xf>
    <xf numFmtId="0" fontId="0" fillId="0" borderId="2" xfId="0" applyBorder="1" applyAlignment="1">
      <alignment horizontal="center"/>
    </xf>
    <xf numFmtId="4" fontId="12" fillId="0" borderId="2" xfId="0" applyNumberFormat="1" applyFont="1" applyBorder="1" applyAlignment="1">
      <alignment horizontal="center" vertical="center" wrapText="1"/>
    </xf>
    <xf numFmtId="4" fontId="5" fillId="0" borderId="2" xfId="0" applyNumberFormat="1" applyFont="1" applyBorder="1" applyAlignment="1">
      <alignment horizontal="center"/>
    </xf>
    <xf numFmtId="0" fontId="18" fillId="0" borderId="2" xfId="0" applyFont="1" applyBorder="1" applyAlignment="1">
      <alignment horizontal="center" vertical="center" wrapText="1"/>
    </xf>
    <xf numFmtId="165" fontId="19" fillId="0" borderId="2" xfId="0" applyNumberFormat="1" applyFont="1" applyBorder="1" applyAlignment="1">
      <alignment horizontal="right" vertical="center" wrapText="1"/>
    </xf>
    <xf numFmtId="4" fontId="20" fillId="0" borderId="2" xfId="0" applyNumberFormat="1" applyFont="1" applyBorder="1" applyAlignment="1">
      <alignment horizontal="right" vertical="center" wrapText="1"/>
    </xf>
    <xf numFmtId="4" fontId="10" fillId="0" borderId="2" xfId="0" applyNumberFormat="1" applyFont="1" applyBorder="1" applyAlignment="1">
      <alignment horizontal="right" vertical="center" wrapText="1"/>
    </xf>
    <xf numFmtId="4" fontId="0" fillId="0" borderId="2" xfId="0" applyNumberFormat="1" applyBorder="1" applyAlignment="1">
      <alignment horizontal="center" wrapText="1"/>
    </xf>
    <xf numFmtId="0" fontId="0" fillId="0" borderId="0" xfId="0" applyAlignment="1">
      <alignment vertical="center"/>
    </xf>
    <xf numFmtId="4" fontId="13" fillId="0" borderId="2" xfId="0" applyNumberFormat="1" applyFont="1" applyBorder="1" applyAlignment="1">
      <alignment horizontal="center" vertical="center" wrapText="1"/>
    </xf>
    <xf numFmtId="4" fontId="13" fillId="0" borderId="2" xfId="0" applyNumberFormat="1" applyFont="1" applyBorder="1" applyAlignment="1">
      <alignment horizontal="right" vertical="center" wrapText="1"/>
    </xf>
    <xf numFmtId="0" fontId="0" fillId="0" borderId="2" xfId="0" applyBorder="1" applyAlignment="1">
      <alignment vertical="center"/>
    </xf>
    <xf numFmtId="0" fontId="13" fillId="0" borderId="5" xfId="0" applyFont="1" applyBorder="1" applyAlignment="1">
      <alignment horizontal="center" vertical="center" wrapText="1"/>
    </xf>
    <xf numFmtId="0" fontId="18" fillId="0" borderId="6" xfId="0" applyFont="1" applyBorder="1" applyAlignment="1">
      <alignment horizontal="center" vertical="center" wrapText="1"/>
    </xf>
    <xf numFmtId="4" fontId="20" fillId="0" borderId="6" xfId="0" applyNumberFormat="1" applyFont="1" applyBorder="1" applyAlignment="1">
      <alignment horizontal="right" vertical="center" wrapText="1"/>
    </xf>
    <xf numFmtId="0" fontId="0" fillId="0" borderId="6" xfId="0" applyBorder="1"/>
    <xf numFmtId="0" fontId="0" fillId="0" borderId="12" xfId="0" applyBorder="1" applyAlignment="1">
      <alignment horizontal="center" vertical="center" wrapText="1"/>
    </xf>
    <xf numFmtId="0" fontId="0" fillId="0" borderId="11" xfId="0" applyBorder="1" applyAlignment="1">
      <alignment horizontal="center" vertical="center" wrapText="1"/>
    </xf>
    <xf numFmtId="0" fontId="0" fillId="6" borderId="2" xfId="0" applyFill="1" applyBorder="1" applyAlignment="1">
      <alignment horizontal="center" vertical="center" wrapText="1"/>
    </xf>
    <xf numFmtId="1" fontId="0" fillId="0" borderId="2" xfId="0" applyNumberFormat="1" applyBorder="1" applyAlignment="1">
      <alignment horizontal="center" vertical="center" wrapText="1"/>
    </xf>
    <xf numFmtId="165" fontId="17" fillId="0" borderId="2" xfId="0" applyNumberFormat="1" applyFont="1" applyBorder="1" applyAlignment="1">
      <alignment horizontal="center" vertical="center" wrapText="1"/>
    </xf>
    <xf numFmtId="0" fontId="8" fillId="0" borderId="3" xfId="0" applyFont="1" applyBorder="1" applyAlignment="1">
      <alignment horizontal="center" vertical="center"/>
    </xf>
    <xf numFmtId="4" fontId="9" fillId="0" borderId="5" xfId="0" applyNumberFormat="1" applyFont="1" applyBorder="1" applyAlignment="1">
      <alignment horizontal="center" vertical="center" wrapText="1"/>
    </xf>
    <xf numFmtId="0" fontId="8" fillId="0" borderId="7" xfId="0" applyFont="1" applyBorder="1" applyAlignment="1">
      <alignment horizontal="center" vertical="center"/>
    </xf>
    <xf numFmtId="0" fontId="5" fillId="0" borderId="0" xfId="0" applyFont="1"/>
    <xf numFmtId="0" fontId="0" fillId="0" borderId="11" xfId="0" applyBorder="1" applyAlignment="1">
      <alignment horizontal="left" vertical="center" wrapText="1"/>
    </xf>
    <xf numFmtId="0" fontId="0" fillId="0" borderId="2" xfId="0" applyBorder="1" applyAlignment="1">
      <alignment horizontal="left" vertical="center"/>
    </xf>
    <xf numFmtId="4" fontId="5" fillId="0" borderId="2" xfId="0" applyNumberFormat="1" applyFont="1" applyBorder="1" applyAlignment="1">
      <alignment horizontal="left" wrapText="1"/>
    </xf>
    <xf numFmtId="4" fontId="10" fillId="0" borderId="2" xfId="0" applyNumberFormat="1" applyFont="1" applyBorder="1" applyAlignment="1">
      <alignment horizontal="left" vertical="center" wrapText="1"/>
    </xf>
    <xf numFmtId="9" fontId="0" fillId="0" borderId="2" xfId="0" applyNumberFormat="1" applyBorder="1" applyAlignment="1">
      <alignment horizontal="left" vertical="center" wrapText="1"/>
    </xf>
    <xf numFmtId="0" fontId="0" fillId="0" borderId="2" xfId="0" applyBorder="1" applyAlignment="1">
      <alignment horizontal="left"/>
    </xf>
    <xf numFmtId="4" fontId="0" fillId="0" borderId="2" xfId="0" applyNumberFormat="1" applyBorder="1" applyAlignment="1">
      <alignment horizontal="left" wrapText="1"/>
    </xf>
    <xf numFmtId="0" fontId="0" fillId="0" borderId="2" xfId="0" quotePrefix="1" applyBorder="1" applyAlignment="1">
      <alignment horizontal="left" wrapText="1"/>
    </xf>
    <xf numFmtId="0" fontId="0" fillId="0" borderId="2" xfId="0" quotePrefix="1" applyBorder="1" applyAlignment="1">
      <alignment horizontal="left" vertical="center" wrapText="1"/>
    </xf>
    <xf numFmtId="0" fontId="6" fillId="5" borderId="2" xfId="0" applyFont="1" applyFill="1" applyBorder="1" applyAlignment="1">
      <alignment horizontal="center" vertical="center" wrapText="1"/>
    </xf>
    <xf numFmtId="0" fontId="0" fillId="0" borderId="3" xfId="0" applyBorder="1" applyAlignment="1">
      <alignment horizontal="center" vertical="center"/>
    </xf>
    <xf numFmtId="0" fontId="6" fillId="0" borderId="0" xfId="0" applyFont="1" applyAlignment="1">
      <alignment horizontal="left" wrapText="1"/>
    </xf>
    <xf numFmtId="0" fontId="6" fillId="0" borderId="0" xfId="0" applyFont="1"/>
    <xf numFmtId="0" fontId="2" fillId="0" borderId="0" xfId="0" applyFont="1" applyAlignment="1">
      <alignment vertical="top" wrapText="1"/>
    </xf>
    <xf numFmtId="0" fontId="5" fillId="0" borderId="0" xfId="0" applyFont="1" applyAlignment="1">
      <alignment horizontal="left"/>
    </xf>
    <xf numFmtId="0" fontId="5" fillId="0" borderId="0" xfId="0" applyFont="1" applyAlignment="1">
      <alignment horizontal="left" wrapText="1"/>
    </xf>
    <xf numFmtId="0" fontId="6" fillId="0" borderId="0" xfId="0" applyFont="1" applyAlignment="1">
      <alignment horizontal="center"/>
    </xf>
    <xf numFmtId="0" fontId="2" fillId="0" borderId="0" xfId="0" applyFont="1" applyAlignment="1">
      <alignment horizontal="center"/>
    </xf>
    <xf numFmtId="0" fontId="0" fillId="0" borderId="0" xfId="0" applyAlignment="1">
      <alignment horizontal="center"/>
    </xf>
    <xf numFmtId="166" fontId="0" fillId="0" borderId="2" xfId="0" applyNumberFormat="1" applyBorder="1" applyAlignment="1">
      <alignment horizontal="center" vertical="center" wrapText="1"/>
    </xf>
    <xf numFmtId="0" fontId="0" fillId="0" borderId="0" xfId="0" applyAlignment="1">
      <alignment horizontal="center" vertical="center" wrapText="1"/>
    </xf>
    <xf numFmtId="0" fontId="5" fillId="0" borderId="6" xfId="0" applyFont="1" applyBorder="1" applyAlignment="1">
      <alignment horizontal="left" vertical="center" wrapText="1"/>
    </xf>
    <xf numFmtId="0" fontId="0" fillId="0" borderId="0" xfId="0" applyAlignment="1">
      <alignment horizontal="left" vertical="top" wrapText="1"/>
    </xf>
    <xf numFmtId="0" fontId="5" fillId="0" borderId="0" xfId="0" applyFont="1" applyAlignment="1">
      <alignment horizontal="center"/>
    </xf>
    <xf numFmtId="0" fontId="6" fillId="0" borderId="3" xfId="0" applyFont="1" applyBorder="1" applyAlignment="1">
      <alignment horizontal="right"/>
    </xf>
    <xf numFmtId="0" fontId="6" fillId="0" borderId="4" xfId="0" applyFont="1" applyBorder="1" applyAlignment="1">
      <alignment horizontal="right"/>
    </xf>
    <xf numFmtId="0" fontId="6" fillId="0" borderId="5" xfId="0" applyFont="1" applyBorder="1" applyAlignment="1">
      <alignment horizontal="right"/>
    </xf>
    <xf numFmtId="0" fontId="2" fillId="0" borderId="3" xfId="0" applyFont="1" applyBorder="1" applyAlignment="1">
      <alignment horizontal="center"/>
    </xf>
    <xf numFmtId="0" fontId="2" fillId="0" borderId="5" xfId="0" applyFont="1" applyBorder="1" applyAlignment="1">
      <alignment horizontal="center"/>
    </xf>
    <xf numFmtId="0" fontId="5" fillId="0" borderId="0" xfId="0" applyFont="1" applyAlignment="1">
      <alignment horizontal="left"/>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5" fillId="0" borderId="1" xfId="0" applyFont="1" applyBorder="1" applyAlignment="1">
      <alignment horizontal="center"/>
    </xf>
    <xf numFmtId="0" fontId="0" fillId="0" borderId="0" xfId="0" applyAlignment="1">
      <alignment horizontal="right"/>
    </xf>
    <xf numFmtId="0" fontId="5" fillId="0" borderId="0" xfId="0" applyFont="1" applyAlignment="1">
      <alignment horizontal="left" wrapText="1"/>
    </xf>
    <xf numFmtId="0" fontId="5" fillId="0" borderId="3" xfId="0" applyFont="1" applyBorder="1" applyAlignment="1">
      <alignment horizontal="left"/>
    </xf>
    <xf numFmtId="0" fontId="5" fillId="0" borderId="4" xfId="0" applyFont="1" applyBorder="1" applyAlignment="1">
      <alignment horizontal="left"/>
    </xf>
    <xf numFmtId="0" fontId="5" fillId="0" borderId="5" xfId="0" applyFont="1" applyBorder="1" applyAlignment="1">
      <alignment horizontal="left"/>
    </xf>
    <xf numFmtId="0" fontId="6" fillId="2" borderId="3" xfId="0" applyFont="1" applyFill="1" applyBorder="1" applyAlignment="1">
      <alignment horizontal="center"/>
    </xf>
    <xf numFmtId="0" fontId="6" fillId="2" borderId="4" xfId="0" applyFont="1" applyFill="1" applyBorder="1" applyAlignment="1">
      <alignment horizontal="center"/>
    </xf>
    <xf numFmtId="0" fontId="6" fillId="2" borderId="5" xfId="0" applyFont="1" applyFill="1" applyBorder="1" applyAlignment="1">
      <alignment horizontal="center"/>
    </xf>
    <xf numFmtId="0" fontId="6" fillId="0" borderId="3" xfId="0" applyFont="1" applyBorder="1" applyAlignment="1">
      <alignment horizontal="left"/>
    </xf>
    <xf numFmtId="0" fontId="6" fillId="0" borderId="4" xfId="0" applyFont="1" applyBorder="1" applyAlignment="1">
      <alignment horizontal="left"/>
    </xf>
    <xf numFmtId="0" fontId="6" fillId="0" borderId="5" xfId="0" applyFont="1" applyBorder="1" applyAlignment="1">
      <alignment horizontal="left"/>
    </xf>
    <xf numFmtId="0" fontId="5" fillId="0" borderId="3" xfId="0" applyFont="1" applyBorder="1" applyAlignment="1">
      <alignment horizontal="right"/>
    </xf>
    <xf numFmtId="0" fontId="5" fillId="0" borderId="4" xfId="0" applyFont="1" applyBorder="1" applyAlignment="1">
      <alignment horizontal="right"/>
    </xf>
    <xf numFmtId="0" fontId="5" fillId="0" borderId="5" xfId="0" applyFont="1" applyBorder="1" applyAlignment="1">
      <alignment horizontal="right"/>
    </xf>
    <xf numFmtId="0" fontId="0" fillId="0" borderId="3" xfId="0" applyBorder="1" applyAlignment="1">
      <alignment horizontal="center"/>
    </xf>
    <xf numFmtId="0" fontId="0" fillId="0" borderId="5" xfId="0" applyBorder="1" applyAlignment="1">
      <alignment horizontal="center"/>
    </xf>
    <xf numFmtId="0" fontId="5" fillId="2" borderId="3" xfId="0" applyFont="1" applyFill="1" applyBorder="1" applyAlignment="1">
      <alignment horizontal="center"/>
    </xf>
    <xf numFmtId="0" fontId="5" fillId="2" borderId="4" xfId="0" applyFont="1" applyFill="1" applyBorder="1" applyAlignment="1">
      <alignment horizontal="center"/>
    </xf>
    <xf numFmtId="0" fontId="5" fillId="2" borderId="5" xfId="0" applyFont="1" applyFill="1" applyBorder="1" applyAlignment="1">
      <alignment horizontal="center"/>
    </xf>
    <xf numFmtId="0" fontId="5" fillId="0" borderId="2" xfId="0" applyFont="1" applyBorder="1" applyAlignment="1">
      <alignment horizontal="right" vertical="center"/>
    </xf>
    <xf numFmtId="0" fontId="5" fillId="0" borderId="2" xfId="0" applyFont="1" applyBorder="1" applyAlignment="1">
      <alignment horizontal="left"/>
    </xf>
    <xf numFmtId="0" fontId="5" fillId="0" borderId="2" xfId="0" applyFont="1" applyBorder="1" applyAlignment="1">
      <alignment horizontal="left" vertical="center" wrapText="1"/>
    </xf>
    <xf numFmtId="164" fontId="11" fillId="3" borderId="2" xfId="2" applyNumberFormat="1" applyFont="1" applyFill="1" applyBorder="1" applyAlignment="1">
      <alignment horizontal="center" vertical="center" wrapText="1"/>
    </xf>
    <xf numFmtId="164" fontId="12" fillId="3" borderId="2" xfId="2" applyNumberFormat="1" applyFont="1" applyFill="1" applyBorder="1" applyAlignment="1">
      <alignment horizontal="center" vertical="center" wrapText="1"/>
    </xf>
    <xf numFmtId="164" fontId="12" fillId="3" borderId="6" xfId="2" applyNumberFormat="1" applyFont="1" applyFill="1" applyBorder="1" applyAlignment="1">
      <alignment horizontal="center" vertical="center" wrapText="1"/>
    </xf>
    <xf numFmtId="164" fontId="12" fillId="3" borderId="7" xfId="2" applyNumberFormat="1" applyFont="1" applyFill="1" applyBorder="1" applyAlignment="1">
      <alignment horizontal="center" vertical="center" wrapText="1"/>
    </xf>
    <xf numFmtId="164" fontId="11" fillId="3" borderId="6" xfId="2" applyNumberFormat="1" applyFont="1" applyFill="1" applyBorder="1" applyAlignment="1">
      <alignment horizontal="center" vertical="center" wrapText="1"/>
    </xf>
    <xf numFmtId="164" fontId="11" fillId="3" borderId="8" xfId="2" applyNumberFormat="1" applyFont="1" applyFill="1" applyBorder="1" applyAlignment="1">
      <alignment horizontal="center" vertical="center" wrapText="1"/>
    </xf>
    <xf numFmtId="164" fontId="11" fillId="3" borderId="7" xfId="2" applyNumberFormat="1" applyFont="1" applyFill="1" applyBorder="1" applyAlignment="1">
      <alignment horizontal="center" vertical="center" wrapText="1"/>
    </xf>
    <xf numFmtId="0" fontId="0" fillId="0" borderId="2" xfId="0"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7" xfId="0" applyBorder="1" applyAlignment="1">
      <alignment horizontal="center" vertical="center" wrapText="1"/>
    </xf>
    <xf numFmtId="0" fontId="5" fillId="5"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9" fillId="0" borderId="2" xfId="0" applyFont="1" applyBorder="1" applyAlignment="1">
      <alignment horizontal="left" vertical="center"/>
    </xf>
    <xf numFmtId="0" fontId="5" fillId="0" borderId="2" xfId="0" applyFont="1" applyBorder="1" applyAlignment="1">
      <alignment horizontal="right"/>
    </xf>
    <xf numFmtId="0" fontId="9" fillId="5" borderId="2" xfId="0" applyFont="1" applyFill="1" applyBorder="1" applyAlignment="1">
      <alignment horizontal="center" vertical="center" wrapText="1"/>
    </xf>
    <xf numFmtId="0" fontId="8" fillId="0" borderId="2" xfId="0" applyFont="1" applyBorder="1" applyAlignment="1">
      <alignment horizontal="left"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xf>
    <xf numFmtId="0" fontId="9" fillId="0" borderId="4" xfId="0" applyFont="1" applyBorder="1" applyAlignment="1">
      <alignment horizontal="left" vertical="center"/>
    </xf>
    <xf numFmtId="0" fontId="9" fillId="0" borderId="5" xfId="0" applyFont="1" applyBorder="1" applyAlignment="1">
      <alignment horizontal="left"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5" fillId="0" borderId="3" xfId="0" applyFont="1" applyBorder="1" applyAlignment="1">
      <alignment horizontal="center"/>
    </xf>
    <xf numFmtId="0" fontId="5" fillId="0" borderId="5" xfId="0" applyFont="1" applyBorder="1" applyAlignment="1">
      <alignment horizontal="center"/>
    </xf>
    <xf numFmtId="0" fontId="5" fillId="0" borderId="0" xfId="0" applyFont="1" applyAlignment="1">
      <alignment horizontal="left" vertical="center" wrapText="1"/>
    </xf>
    <xf numFmtId="0" fontId="5" fillId="0" borderId="16" xfId="0" applyFont="1" applyBorder="1" applyAlignment="1">
      <alignment horizontal="center"/>
    </xf>
    <xf numFmtId="0" fontId="5" fillId="0" borderId="9" xfId="0" applyFont="1" applyBorder="1" applyAlignment="1">
      <alignment horizontal="left" vertical="center"/>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10" xfId="0" applyFont="1" applyBorder="1" applyAlignment="1">
      <alignment horizontal="left" vertical="center"/>
    </xf>
    <xf numFmtId="0" fontId="5" fillId="0" borderId="3" xfId="0" applyFont="1" applyBorder="1" applyAlignment="1">
      <alignment horizontal="right" vertical="center"/>
    </xf>
    <xf numFmtId="0" fontId="5" fillId="0" borderId="4" xfId="0" applyFont="1" applyBorder="1" applyAlignment="1">
      <alignment horizontal="right" vertical="center"/>
    </xf>
    <xf numFmtId="0" fontId="5" fillId="0" borderId="5" xfId="0" applyFont="1" applyBorder="1" applyAlignment="1">
      <alignment horizontal="right" vertical="center"/>
    </xf>
    <xf numFmtId="0" fontId="5" fillId="0" borderId="17" xfId="0" applyFont="1" applyBorder="1" applyAlignment="1">
      <alignment horizontal="left" vertical="center"/>
    </xf>
    <xf numFmtId="0" fontId="5" fillId="0" borderId="18" xfId="0" applyFont="1" applyBorder="1" applyAlignment="1">
      <alignment horizontal="left" vertical="center"/>
    </xf>
    <xf numFmtId="0" fontId="5" fillId="0" borderId="19" xfId="0" applyFont="1" applyBorder="1" applyAlignment="1">
      <alignment horizontal="left" vertical="center"/>
    </xf>
    <xf numFmtId="0" fontId="0" fillId="0" borderId="2" xfId="0" applyBorder="1" applyAlignment="1">
      <alignment horizontal="center"/>
    </xf>
    <xf numFmtId="0" fontId="5" fillId="0" borderId="2" xfId="0" applyFont="1" applyBorder="1" applyAlignment="1">
      <alignment horizontal="left" vertical="center"/>
    </xf>
    <xf numFmtId="0" fontId="5" fillId="0" borderId="3" xfId="0" applyFont="1" applyBorder="1" applyAlignment="1">
      <alignment horizontal="center" wrapText="1"/>
    </xf>
    <xf numFmtId="0" fontId="5" fillId="0" borderId="5" xfId="0" applyFont="1" applyBorder="1" applyAlignment="1">
      <alignment horizontal="center" wrapText="1"/>
    </xf>
    <xf numFmtId="0" fontId="5" fillId="0" borderId="3" xfId="0" applyFont="1" applyBorder="1" applyAlignment="1">
      <alignment horizontal="right" vertical="center" wrapText="1"/>
    </xf>
    <xf numFmtId="0" fontId="5" fillId="0" borderId="4" xfId="0" applyFont="1" applyBorder="1" applyAlignment="1">
      <alignment horizontal="right" vertical="center" wrapText="1"/>
    </xf>
    <xf numFmtId="0" fontId="5" fillId="0" borderId="5" xfId="0" applyFont="1" applyBorder="1" applyAlignment="1">
      <alignment horizontal="right" vertical="center" wrapText="1"/>
    </xf>
    <xf numFmtId="0" fontId="5" fillId="0" borderId="3" xfId="0" applyFont="1" applyBorder="1" applyAlignment="1">
      <alignment horizontal="left" wrapText="1"/>
    </xf>
    <xf numFmtId="0" fontId="5" fillId="0" borderId="4" xfId="0" applyFont="1" applyBorder="1" applyAlignment="1">
      <alignment horizontal="left" wrapText="1"/>
    </xf>
    <xf numFmtId="0" fontId="5" fillId="0" borderId="5" xfId="0" applyFont="1" applyBorder="1" applyAlignment="1">
      <alignment horizontal="left" wrapText="1"/>
    </xf>
    <xf numFmtId="0" fontId="0" fillId="7" borderId="3" xfId="0" applyFill="1" applyBorder="1" applyAlignment="1">
      <alignment horizontal="left" vertical="center" wrapText="1"/>
    </xf>
    <xf numFmtId="0" fontId="0" fillId="7" borderId="4" xfId="0" applyFill="1" applyBorder="1" applyAlignment="1">
      <alignment horizontal="left" vertical="center" wrapText="1"/>
    </xf>
    <xf numFmtId="0" fontId="0" fillId="7" borderId="5" xfId="0" applyFill="1" applyBorder="1" applyAlignment="1">
      <alignment horizontal="lef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4" fontId="5" fillId="0" borderId="3" xfId="0" applyNumberFormat="1" applyFont="1" applyBorder="1" applyAlignment="1">
      <alignment horizontal="center" vertical="center" wrapText="1"/>
    </xf>
    <xf numFmtId="4" fontId="5" fillId="0" borderId="5" xfId="0" applyNumberFormat="1" applyFont="1" applyBorder="1" applyAlignment="1">
      <alignment horizontal="center" vertical="center" wrapText="1"/>
    </xf>
    <xf numFmtId="0" fontId="21" fillId="6" borderId="3" xfId="0" applyFont="1" applyFill="1" applyBorder="1" applyAlignment="1">
      <alignment horizontal="left" vertical="center" wrapText="1"/>
    </xf>
    <xf numFmtId="0" fontId="21" fillId="6" borderId="4" xfId="0" applyFont="1" applyFill="1" applyBorder="1" applyAlignment="1">
      <alignment horizontal="left" vertical="center" wrapText="1"/>
    </xf>
    <xf numFmtId="0" fontId="21" fillId="6" borderId="5" xfId="0" applyFont="1" applyFill="1" applyBorder="1" applyAlignment="1">
      <alignment horizontal="left" vertical="center" wrapText="1"/>
    </xf>
    <xf numFmtId="0" fontId="6" fillId="0" borderId="0" xfId="0" applyFont="1" applyAlignment="1">
      <alignment horizontal="left"/>
    </xf>
    <xf numFmtId="0" fontId="2" fillId="0" borderId="0" xfId="0" applyFont="1" applyAlignment="1">
      <alignment horizontal="left" vertical="top" wrapText="1"/>
    </xf>
    <xf numFmtId="0" fontId="6" fillId="0" borderId="0" xfId="0" applyFont="1" applyAlignment="1">
      <alignment horizontal="left" wrapText="1"/>
    </xf>
    <xf numFmtId="0" fontId="0" fillId="0" borderId="6" xfId="0" applyBorder="1" applyAlignment="1">
      <alignment horizontal="center"/>
    </xf>
    <xf numFmtId="0" fontId="0" fillId="0" borderId="8" xfId="0" applyBorder="1" applyAlignment="1">
      <alignment horizontal="center"/>
    </xf>
    <xf numFmtId="0" fontId="0" fillId="0" borderId="7" xfId="0" applyBorder="1" applyAlignment="1">
      <alignment horizontal="center"/>
    </xf>
    <xf numFmtId="0" fontId="0" fillId="0" borderId="6" xfId="0"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center" vertical="center"/>
    </xf>
  </cellXfs>
  <cellStyles count="3">
    <cellStyle name="Normalny" xfId="0" builtinId="0"/>
    <cellStyle name="Normalny 10 5 2 3 2" xfId="2" xr:uid="{F8844DED-1FD3-4E7D-859E-578B1BBB3558}"/>
    <cellStyle name="Normalny 2" xfId="1" xr:uid="{4F626025-F8E7-4921-A44E-F971B0E2E9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65BC1-ACD1-472B-9F59-E0DB66265059}">
  <sheetPr>
    <tabColor theme="0"/>
    <pageSetUpPr fitToPage="1"/>
  </sheetPr>
  <dimension ref="A1:Q39"/>
  <sheetViews>
    <sheetView zoomScaleNormal="100" workbookViewId="0">
      <selection activeCell="W18" sqref="W18"/>
    </sheetView>
  </sheetViews>
  <sheetFormatPr defaultRowHeight="15" x14ac:dyDescent="0.25"/>
  <cols>
    <col min="1" max="1" width="4" customWidth="1"/>
    <col min="2" max="2" width="9.140625" customWidth="1"/>
    <col min="3" max="6" width="11.7109375" customWidth="1"/>
    <col min="7" max="7" width="12.42578125" customWidth="1"/>
    <col min="8" max="10" width="11.7109375" customWidth="1"/>
    <col min="11" max="11" width="26.85546875" customWidth="1"/>
    <col min="12" max="12" width="11.7109375" customWidth="1"/>
    <col min="13" max="14" width="13.7109375" customWidth="1"/>
    <col min="15" max="15" width="8.5703125" customWidth="1"/>
    <col min="16" max="17" width="13.7109375" customWidth="1"/>
  </cols>
  <sheetData>
    <row r="1" spans="1:17" x14ac:dyDescent="0.25">
      <c r="E1" s="146" t="s">
        <v>579</v>
      </c>
      <c r="F1" s="146"/>
      <c r="G1" s="146"/>
      <c r="H1" s="146"/>
      <c r="I1" s="146"/>
      <c r="J1" s="146"/>
      <c r="K1" s="146"/>
      <c r="L1" s="146"/>
      <c r="M1" s="146"/>
      <c r="N1" s="146"/>
      <c r="O1" s="146"/>
      <c r="P1" s="146"/>
      <c r="Q1" s="146"/>
    </row>
    <row r="2" spans="1:17" x14ac:dyDescent="0.25">
      <c r="A2" s="84"/>
      <c r="B2" s="84"/>
      <c r="C2" s="84"/>
      <c r="D2" s="84"/>
      <c r="E2" s="145" t="s">
        <v>0</v>
      </c>
      <c r="F2" s="145"/>
      <c r="G2" s="145"/>
      <c r="H2" s="145"/>
      <c r="I2" s="145"/>
      <c r="J2" s="145"/>
      <c r="K2" s="145"/>
      <c r="L2" s="145"/>
      <c r="M2" s="145"/>
      <c r="N2" s="84"/>
      <c r="O2" s="84"/>
      <c r="P2" s="84"/>
      <c r="Q2" s="84"/>
    </row>
    <row r="3" spans="1:17" ht="14.45" customHeight="1" x14ac:dyDescent="0.25">
      <c r="A3" s="148" t="s">
        <v>308</v>
      </c>
      <c r="B3" s="149"/>
      <c r="C3" s="149"/>
      <c r="D3" s="149"/>
      <c r="E3" s="149"/>
      <c r="F3" s="149"/>
      <c r="G3" s="149"/>
      <c r="H3" s="149"/>
      <c r="I3" s="149"/>
      <c r="J3" s="149"/>
      <c r="K3" s="149"/>
      <c r="L3" s="149"/>
      <c r="M3" s="149"/>
      <c r="N3" s="149"/>
      <c r="O3" s="149"/>
      <c r="P3" s="149"/>
      <c r="Q3" s="150"/>
    </row>
    <row r="4" spans="1:17" x14ac:dyDescent="0.25">
      <c r="A4" s="151" t="s">
        <v>12</v>
      </c>
      <c r="B4" s="152"/>
      <c r="C4" s="152"/>
      <c r="D4" s="152"/>
      <c r="E4" s="152"/>
      <c r="F4" s="152"/>
      <c r="G4" s="152"/>
      <c r="H4" s="152"/>
      <c r="I4" s="152"/>
      <c r="J4" s="153"/>
      <c r="K4" s="151" t="s">
        <v>13</v>
      </c>
      <c r="L4" s="152"/>
      <c r="M4" s="152"/>
      <c r="N4" s="152"/>
      <c r="O4" s="152"/>
      <c r="P4" s="152"/>
      <c r="Q4" s="153"/>
    </row>
    <row r="5" spans="1:17" ht="60" customHeight="1" x14ac:dyDescent="0.25">
      <c r="A5" s="121" t="s">
        <v>1</v>
      </c>
      <c r="B5" s="121" t="s">
        <v>31</v>
      </c>
      <c r="C5" s="121" t="s">
        <v>10</v>
      </c>
      <c r="D5" s="121" t="s">
        <v>8</v>
      </c>
      <c r="E5" s="121" t="s">
        <v>9</v>
      </c>
      <c r="F5" s="121" t="s">
        <v>110</v>
      </c>
      <c r="G5" s="121" t="s">
        <v>54</v>
      </c>
      <c r="H5" s="121" t="s">
        <v>11</v>
      </c>
      <c r="I5" s="121" t="s">
        <v>2</v>
      </c>
      <c r="J5" s="121" t="s">
        <v>3</v>
      </c>
      <c r="K5" s="33" t="s">
        <v>224</v>
      </c>
      <c r="L5" s="121" t="s">
        <v>251</v>
      </c>
      <c r="M5" s="121" t="s">
        <v>14</v>
      </c>
      <c r="N5" s="121" t="s">
        <v>16</v>
      </c>
      <c r="O5" s="121" t="s">
        <v>15</v>
      </c>
      <c r="P5" s="121" t="s">
        <v>17</v>
      </c>
      <c r="Q5" s="121" t="s">
        <v>18</v>
      </c>
    </row>
    <row r="6" spans="1:17" ht="12" customHeight="1" x14ac:dyDescent="0.25">
      <c r="A6" s="7">
        <v>1</v>
      </c>
      <c r="B6" s="7">
        <v>2</v>
      </c>
      <c r="C6" s="7">
        <v>3</v>
      </c>
      <c r="D6" s="7">
        <v>4</v>
      </c>
      <c r="E6" s="7">
        <v>5</v>
      </c>
      <c r="F6" s="7">
        <v>6</v>
      </c>
      <c r="G6" s="7">
        <v>7</v>
      </c>
      <c r="H6" s="7">
        <v>8</v>
      </c>
      <c r="I6" s="7">
        <v>9</v>
      </c>
      <c r="J6" s="7">
        <v>10</v>
      </c>
      <c r="K6" s="7">
        <v>11</v>
      </c>
      <c r="L6" s="7">
        <v>12</v>
      </c>
      <c r="M6" s="7">
        <v>15</v>
      </c>
      <c r="N6" s="7">
        <v>16</v>
      </c>
      <c r="O6" s="7">
        <v>17</v>
      </c>
      <c r="P6" s="8">
        <v>18</v>
      </c>
      <c r="Q6" s="8">
        <v>19</v>
      </c>
    </row>
    <row r="7" spans="1:17" ht="27" customHeight="1" x14ac:dyDescent="0.25">
      <c r="A7" s="9" t="s">
        <v>19</v>
      </c>
      <c r="B7" s="3" t="s">
        <v>65</v>
      </c>
      <c r="C7" s="3" t="s">
        <v>66</v>
      </c>
      <c r="D7" s="3" t="s">
        <v>34</v>
      </c>
      <c r="E7" s="3" t="s">
        <v>35</v>
      </c>
      <c r="F7" s="3" t="s">
        <v>36</v>
      </c>
      <c r="G7" s="3"/>
      <c r="H7" s="3" t="s">
        <v>67</v>
      </c>
      <c r="I7" s="3" t="s">
        <v>223</v>
      </c>
      <c r="J7" s="3">
        <v>150</v>
      </c>
      <c r="K7" s="10"/>
      <c r="L7" s="10"/>
      <c r="M7" s="10"/>
      <c r="N7" s="11">
        <f>J7*M7</f>
        <v>0</v>
      </c>
      <c r="O7" s="12">
        <v>0.08</v>
      </c>
      <c r="P7" s="11">
        <f>(M7*1.08)</f>
        <v>0</v>
      </c>
      <c r="Q7" s="4">
        <f>J7*P7</f>
        <v>0</v>
      </c>
    </row>
    <row r="8" spans="1:17" ht="24.95" customHeight="1" x14ac:dyDescent="0.25">
      <c r="A8" s="9" t="s">
        <v>20</v>
      </c>
      <c r="B8" s="4" t="s">
        <v>32</v>
      </c>
      <c r="C8" s="4" t="s">
        <v>68</v>
      </c>
      <c r="D8" s="3" t="s">
        <v>34</v>
      </c>
      <c r="E8" s="3" t="s">
        <v>35</v>
      </c>
      <c r="F8" s="3" t="s">
        <v>36</v>
      </c>
      <c r="G8" s="4"/>
      <c r="H8" s="4" t="s">
        <v>69</v>
      </c>
      <c r="I8" s="3" t="s">
        <v>223</v>
      </c>
      <c r="J8" s="4">
        <v>17</v>
      </c>
      <c r="K8" s="10"/>
      <c r="L8" s="10"/>
      <c r="M8" s="10"/>
      <c r="N8" s="11">
        <f t="shared" ref="N8:N28" si="0">J8*M8</f>
        <v>0</v>
      </c>
      <c r="O8" s="12">
        <v>0.08</v>
      </c>
      <c r="P8" s="11">
        <f t="shared" ref="P8:P28" si="1">(M8*1.08)</f>
        <v>0</v>
      </c>
      <c r="Q8" s="4">
        <f t="shared" ref="Q8:Q28" si="2">J8*P8</f>
        <v>0</v>
      </c>
    </row>
    <row r="9" spans="1:17" ht="24.95" customHeight="1" x14ac:dyDescent="0.25">
      <c r="A9" s="9" t="s">
        <v>21</v>
      </c>
      <c r="B9" s="4" t="s">
        <v>32</v>
      </c>
      <c r="C9" s="4" t="s">
        <v>40</v>
      </c>
      <c r="D9" s="3" t="s">
        <v>34</v>
      </c>
      <c r="E9" s="3" t="s">
        <v>35</v>
      </c>
      <c r="F9" s="3" t="s">
        <v>36</v>
      </c>
      <c r="G9" s="4"/>
      <c r="H9" s="4" t="s">
        <v>45</v>
      </c>
      <c r="I9" s="3" t="s">
        <v>223</v>
      </c>
      <c r="J9" s="4">
        <v>20</v>
      </c>
      <c r="K9" s="10"/>
      <c r="L9" s="10"/>
      <c r="M9" s="10"/>
      <c r="N9" s="11">
        <f t="shared" si="0"/>
        <v>0</v>
      </c>
      <c r="O9" s="12">
        <v>0.08</v>
      </c>
      <c r="P9" s="11">
        <f t="shared" si="1"/>
        <v>0</v>
      </c>
      <c r="Q9" s="4">
        <f t="shared" si="2"/>
        <v>0</v>
      </c>
    </row>
    <row r="10" spans="1:17" ht="24.95" customHeight="1" x14ac:dyDescent="0.25">
      <c r="A10" s="9" t="s">
        <v>22</v>
      </c>
      <c r="B10" s="4" t="s">
        <v>32</v>
      </c>
      <c r="C10" s="4" t="s">
        <v>70</v>
      </c>
      <c r="D10" s="3" t="s">
        <v>34</v>
      </c>
      <c r="E10" s="3" t="s">
        <v>35</v>
      </c>
      <c r="F10" s="3" t="s">
        <v>36</v>
      </c>
      <c r="G10" s="4"/>
      <c r="H10" s="4" t="s">
        <v>69</v>
      </c>
      <c r="I10" s="3" t="s">
        <v>223</v>
      </c>
      <c r="J10" s="4">
        <v>8</v>
      </c>
      <c r="K10" s="10"/>
      <c r="L10" s="10"/>
      <c r="M10" s="10"/>
      <c r="N10" s="11">
        <f t="shared" si="0"/>
        <v>0</v>
      </c>
      <c r="O10" s="12">
        <v>0.08</v>
      </c>
      <c r="P10" s="11">
        <f t="shared" si="1"/>
        <v>0</v>
      </c>
      <c r="Q10" s="4">
        <f t="shared" si="2"/>
        <v>0</v>
      </c>
    </row>
    <row r="11" spans="1:17" ht="24.95" customHeight="1" x14ac:dyDescent="0.25">
      <c r="A11" s="9" t="s">
        <v>23</v>
      </c>
      <c r="B11" s="4" t="s">
        <v>39</v>
      </c>
      <c r="C11" s="4" t="s">
        <v>49</v>
      </c>
      <c r="D11" s="3" t="s">
        <v>34</v>
      </c>
      <c r="E11" s="3" t="s">
        <v>35</v>
      </c>
      <c r="F11" s="3" t="s">
        <v>36</v>
      </c>
      <c r="G11" s="4"/>
      <c r="H11" s="4" t="s">
        <v>37</v>
      </c>
      <c r="I11" s="3" t="s">
        <v>223</v>
      </c>
      <c r="J11" s="4">
        <v>2</v>
      </c>
      <c r="K11" s="10"/>
      <c r="L11" s="10"/>
      <c r="M11" s="10"/>
      <c r="N11" s="11">
        <f t="shared" si="0"/>
        <v>0</v>
      </c>
      <c r="O11" s="12">
        <v>0.08</v>
      </c>
      <c r="P11" s="11">
        <f t="shared" si="1"/>
        <v>0</v>
      </c>
      <c r="Q11" s="4">
        <f t="shared" si="2"/>
        <v>0</v>
      </c>
    </row>
    <row r="12" spans="1:17" ht="24.95" customHeight="1" x14ac:dyDescent="0.25">
      <c r="A12" s="9" t="s">
        <v>24</v>
      </c>
      <c r="B12" s="4" t="s">
        <v>39</v>
      </c>
      <c r="C12" s="4" t="s">
        <v>41</v>
      </c>
      <c r="D12" s="3" t="s">
        <v>34</v>
      </c>
      <c r="E12" s="3" t="s">
        <v>35</v>
      </c>
      <c r="F12" s="3" t="s">
        <v>36</v>
      </c>
      <c r="G12" s="4"/>
      <c r="H12" s="4" t="s">
        <v>71</v>
      </c>
      <c r="I12" s="3" t="s">
        <v>223</v>
      </c>
      <c r="J12" s="4">
        <v>8</v>
      </c>
      <c r="K12" s="10"/>
      <c r="L12" s="10"/>
      <c r="M12" s="10"/>
      <c r="N12" s="11">
        <f t="shared" si="0"/>
        <v>0</v>
      </c>
      <c r="O12" s="12">
        <v>0.08</v>
      </c>
      <c r="P12" s="11">
        <f t="shared" si="1"/>
        <v>0</v>
      </c>
      <c r="Q12" s="4">
        <f t="shared" si="2"/>
        <v>0</v>
      </c>
    </row>
    <row r="13" spans="1:17" ht="24.95" customHeight="1" x14ac:dyDescent="0.25">
      <c r="A13" s="9" t="s">
        <v>25</v>
      </c>
      <c r="B13" s="4" t="s">
        <v>39</v>
      </c>
      <c r="C13" s="4" t="s">
        <v>70</v>
      </c>
      <c r="D13" s="3" t="s">
        <v>34</v>
      </c>
      <c r="E13" s="3" t="s">
        <v>35</v>
      </c>
      <c r="F13" s="3" t="s">
        <v>36</v>
      </c>
      <c r="G13" s="4"/>
      <c r="H13" s="4" t="s">
        <v>72</v>
      </c>
      <c r="I13" s="3" t="s">
        <v>223</v>
      </c>
      <c r="J13" s="4">
        <v>4</v>
      </c>
      <c r="K13" s="10"/>
      <c r="L13" s="10"/>
      <c r="M13" s="10"/>
      <c r="N13" s="11">
        <f t="shared" si="0"/>
        <v>0</v>
      </c>
      <c r="O13" s="12">
        <v>0.08</v>
      </c>
      <c r="P13" s="11">
        <f t="shared" si="1"/>
        <v>0</v>
      </c>
      <c r="Q13" s="4">
        <f t="shared" si="2"/>
        <v>0</v>
      </c>
    </row>
    <row r="14" spans="1:17" ht="24.95" customHeight="1" x14ac:dyDescent="0.25">
      <c r="A14" s="9" t="s">
        <v>26</v>
      </c>
      <c r="B14" s="4" t="s">
        <v>39</v>
      </c>
      <c r="C14" s="4" t="s">
        <v>51</v>
      </c>
      <c r="D14" s="3" t="s">
        <v>34</v>
      </c>
      <c r="E14" s="3" t="s">
        <v>35</v>
      </c>
      <c r="F14" s="3" t="s">
        <v>36</v>
      </c>
      <c r="G14" s="4"/>
      <c r="H14" s="4" t="s">
        <v>45</v>
      </c>
      <c r="I14" s="3" t="s">
        <v>223</v>
      </c>
      <c r="J14" s="4">
        <v>7</v>
      </c>
      <c r="K14" s="10"/>
      <c r="L14" s="10"/>
      <c r="M14" s="10"/>
      <c r="N14" s="11">
        <f t="shared" si="0"/>
        <v>0</v>
      </c>
      <c r="O14" s="12">
        <v>0.08</v>
      </c>
      <c r="P14" s="11">
        <f t="shared" si="1"/>
        <v>0</v>
      </c>
      <c r="Q14" s="4">
        <f t="shared" si="2"/>
        <v>0</v>
      </c>
    </row>
    <row r="15" spans="1:17" ht="24.95" customHeight="1" x14ac:dyDescent="0.25">
      <c r="A15" s="9" t="s">
        <v>27</v>
      </c>
      <c r="B15" s="4" t="s">
        <v>39</v>
      </c>
      <c r="C15" s="4" t="s">
        <v>40</v>
      </c>
      <c r="D15" s="3" t="s">
        <v>34</v>
      </c>
      <c r="E15" s="3" t="s">
        <v>35</v>
      </c>
      <c r="F15" s="3" t="s">
        <v>36</v>
      </c>
      <c r="G15" s="4"/>
      <c r="H15" s="4" t="s">
        <v>45</v>
      </c>
      <c r="I15" s="3" t="s">
        <v>223</v>
      </c>
      <c r="J15" s="4">
        <v>20</v>
      </c>
      <c r="K15" s="10"/>
      <c r="L15" s="10"/>
      <c r="M15" s="10"/>
      <c r="N15" s="11">
        <f t="shared" si="0"/>
        <v>0</v>
      </c>
      <c r="O15" s="12">
        <v>0.08</v>
      </c>
      <c r="P15" s="11">
        <f t="shared" ref="P15:P22" si="3">(M15*1.08)</f>
        <v>0</v>
      </c>
      <c r="Q15" s="4">
        <f t="shared" si="2"/>
        <v>0</v>
      </c>
    </row>
    <row r="16" spans="1:17" ht="28.5" customHeight="1" x14ac:dyDescent="0.25">
      <c r="A16" s="9" t="s">
        <v>28</v>
      </c>
      <c r="B16" s="4">
        <v>0</v>
      </c>
      <c r="C16" s="4" t="s">
        <v>40</v>
      </c>
      <c r="D16" s="3" t="s">
        <v>34</v>
      </c>
      <c r="E16" s="3" t="s">
        <v>35</v>
      </c>
      <c r="F16" s="3" t="s">
        <v>36</v>
      </c>
      <c r="G16" s="3" t="s">
        <v>73</v>
      </c>
      <c r="H16" s="4" t="s">
        <v>71</v>
      </c>
      <c r="I16" s="3" t="s">
        <v>223</v>
      </c>
      <c r="J16" s="4">
        <v>2</v>
      </c>
      <c r="K16" s="10"/>
      <c r="L16" s="10"/>
      <c r="M16" s="10"/>
      <c r="N16" s="11">
        <f t="shared" si="0"/>
        <v>0</v>
      </c>
      <c r="O16" s="12">
        <v>0.08</v>
      </c>
      <c r="P16" s="11">
        <f t="shared" si="3"/>
        <v>0</v>
      </c>
      <c r="Q16" s="4">
        <f t="shared" si="2"/>
        <v>0</v>
      </c>
    </row>
    <row r="17" spans="1:17" ht="28.5" customHeight="1" x14ac:dyDescent="0.25">
      <c r="A17" s="9" t="s">
        <v>29</v>
      </c>
      <c r="B17" s="4">
        <v>0</v>
      </c>
      <c r="C17" s="4" t="s">
        <v>49</v>
      </c>
      <c r="D17" s="3" t="s">
        <v>34</v>
      </c>
      <c r="E17" s="3" t="s">
        <v>35</v>
      </c>
      <c r="F17" s="3" t="s">
        <v>36</v>
      </c>
      <c r="G17" s="3" t="s">
        <v>73</v>
      </c>
      <c r="H17" s="4" t="s">
        <v>71</v>
      </c>
      <c r="I17" s="3" t="s">
        <v>223</v>
      </c>
      <c r="J17" s="4">
        <v>17</v>
      </c>
      <c r="K17" s="10"/>
      <c r="L17" s="10"/>
      <c r="M17" s="10"/>
      <c r="N17" s="11">
        <f t="shared" si="0"/>
        <v>0</v>
      </c>
      <c r="O17" s="12">
        <v>0.08</v>
      </c>
      <c r="P17" s="11">
        <f t="shared" si="3"/>
        <v>0</v>
      </c>
      <c r="Q17" s="4">
        <f t="shared" si="2"/>
        <v>0</v>
      </c>
    </row>
    <row r="18" spans="1:17" ht="29.25" customHeight="1" x14ac:dyDescent="0.25">
      <c r="A18" s="9" t="s">
        <v>30</v>
      </c>
      <c r="B18" s="4">
        <v>0</v>
      </c>
      <c r="C18" s="4" t="s">
        <v>41</v>
      </c>
      <c r="D18" s="3" t="s">
        <v>34</v>
      </c>
      <c r="E18" s="3" t="s">
        <v>35</v>
      </c>
      <c r="F18" s="3" t="s">
        <v>36</v>
      </c>
      <c r="G18" s="3" t="s">
        <v>73</v>
      </c>
      <c r="H18" s="4" t="s">
        <v>71</v>
      </c>
      <c r="I18" s="3" t="s">
        <v>223</v>
      </c>
      <c r="J18" s="4">
        <v>2</v>
      </c>
      <c r="K18" s="10"/>
      <c r="L18" s="10"/>
      <c r="M18" s="10"/>
      <c r="N18" s="11">
        <f t="shared" si="0"/>
        <v>0</v>
      </c>
      <c r="O18" s="12">
        <v>0.08</v>
      </c>
      <c r="P18" s="11">
        <f t="shared" si="3"/>
        <v>0</v>
      </c>
      <c r="Q18" s="4">
        <f t="shared" si="2"/>
        <v>0</v>
      </c>
    </row>
    <row r="19" spans="1:17" ht="29.25" customHeight="1" x14ac:dyDescent="0.25">
      <c r="A19" s="9" t="s">
        <v>55</v>
      </c>
      <c r="B19" s="4">
        <v>0</v>
      </c>
      <c r="C19" s="4" t="s">
        <v>40</v>
      </c>
      <c r="D19" s="3" t="s">
        <v>34</v>
      </c>
      <c r="E19" s="3" t="s">
        <v>35</v>
      </c>
      <c r="F19" s="3" t="s">
        <v>36</v>
      </c>
      <c r="G19" s="3" t="s">
        <v>73</v>
      </c>
      <c r="H19" s="4" t="s">
        <v>37</v>
      </c>
      <c r="I19" s="3" t="s">
        <v>223</v>
      </c>
      <c r="J19" s="4">
        <v>2</v>
      </c>
      <c r="K19" s="10"/>
      <c r="L19" s="10"/>
      <c r="M19" s="10"/>
      <c r="N19" s="11">
        <f t="shared" si="0"/>
        <v>0</v>
      </c>
      <c r="O19" s="12">
        <v>0.08</v>
      </c>
      <c r="P19" s="11">
        <f t="shared" si="3"/>
        <v>0</v>
      </c>
      <c r="Q19" s="4">
        <f t="shared" si="2"/>
        <v>0</v>
      </c>
    </row>
    <row r="20" spans="1:17" ht="30" customHeight="1" x14ac:dyDescent="0.25">
      <c r="A20" s="9" t="s">
        <v>56</v>
      </c>
      <c r="B20" s="4">
        <v>1</v>
      </c>
      <c r="C20" s="4" t="s">
        <v>49</v>
      </c>
      <c r="D20" s="4" t="s">
        <v>74</v>
      </c>
      <c r="E20" s="3" t="s">
        <v>35</v>
      </c>
      <c r="F20" s="3" t="s">
        <v>36</v>
      </c>
      <c r="G20" s="3" t="s">
        <v>75</v>
      </c>
      <c r="H20" s="4" t="s">
        <v>76</v>
      </c>
      <c r="I20" s="3" t="s">
        <v>223</v>
      </c>
      <c r="J20" s="4">
        <v>2</v>
      </c>
      <c r="K20" s="10"/>
      <c r="L20" s="10"/>
      <c r="M20" s="10"/>
      <c r="N20" s="11">
        <f t="shared" si="0"/>
        <v>0</v>
      </c>
      <c r="O20" s="12">
        <v>0.08</v>
      </c>
      <c r="P20" s="11">
        <f t="shared" si="3"/>
        <v>0</v>
      </c>
      <c r="Q20" s="4">
        <f t="shared" si="2"/>
        <v>0</v>
      </c>
    </row>
    <row r="21" spans="1:17" ht="24.95" customHeight="1" x14ac:dyDescent="0.25">
      <c r="A21" s="9" t="s">
        <v>57</v>
      </c>
      <c r="B21" s="4">
        <v>1</v>
      </c>
      <c r="C21" s="4" t="s">
        <v>49</v>
      </c>
      <c r="D21" s="3" t="s">
        <v>34</v>
      </c>
      <c r="E21" s="3" t="s">
        <v>35</v>
      </c>
      <c r="F21" s="3" t="s">
        <v>36</v>
      </c>
      <c r="G21" s="4"/>
      <c r="H21" s="4" t="s">
        <v>76</v>
      </c>
      <c r="I21" s="3" t="s">
        <v>223</v>
      </c>
      <c r="J21" s="4">
        <v>18</v>
      </c>
      <c r="K21" s="10"/>
      <c r="L21" s="10"/>
      <c r="M21" s="10"/>
      <c r="N21" s="11">
        <f t="shared" si="0"/>
        <v>0</v>
      </c>
      <c r="O21" s="12">
        <v>0.08</v>
      </c>
      <c r="P21" s="11">
        <f t="shared" si="3"/>
        <v>0</v>
      </c>
      <c r="Q21" s="4">
        <f t="shared" si="2"/>
        <v>0</v>
      </c>
    </row>
    <row r="22" spans="1:17" ht="28.5" customHeight="1" x14ac:dyDescent="0.25">
      <c r="A22" s="9" t="s">
        <v>58</v>
      </c>
      <c r="B22" s="4">
        <v>2</v>
      </c>
      <c r="C22" s="4" t="s">
        <v>77</v>
      </c>
      <c r="D22" s="3" t="s">
        <v>34</v>
      </c>
      <c r="E22" s="3" t="s">
        <v>35</v>
      </c>
      <c r="F22" s="3" t="s">
        <v>36</v>
      </c>
      <c r="G22" s="3" t="s">
        <v>511</v>
      </c>
      <c r="H22" s="4" t="s">
        <v>76</v>
      </c>
      <c r="I22" s="3" t="s">
        <v>223</v>
      </c>
      <c r="J22" s="4">
        <v>2</v>
      </c>
      <c r="K22" s="10"/>
      <c r="L22" s="10"/>
      <c r="M22" s="10"/>
      <c r="N22" s="11">
        <f t="shared" si="0"/>
        <v>0</v>
      </c>
      <c r="O22" s="12">
        <v>0.08</v>
      </c>
      <c r="P22" s="11">
        <f t="shared" si="3"/>
        <v>0</v>
      </c>
      <c r="Q22" s="4">
        <f t="shared" si="2"/>
        <v>0</v>
      </c>
    </row>
    <row r="23" spans="1:17" ht="30" customHeight="1" x14ac:dyDescent="0.25">
      <c r="A23" s="9" t="s">
        <v>59</v>
      </c>
      <c r="B23" s="4">
        <v>2</v>
      </c>
      <c r="C23" s="4" t="s">
        <v>46</v>
      </c>
      <c r="D23" s="3" t="s">
        <v>34</v>
      </c>
      <c r="E23" s="3" t="s">
        <v>35</v>
      </c>
      <c r="F23" s="3" t="s">
        <v>36</v>
      </c>
      <c r="G23" s="3" t="s">
        <v>73</v>
      </c>
      <c r="H23" s="4" t="s">
        <v>76</v>
      </c>
      <c r="I23" s="3" t="s">
        <v>223</v>
      </c>
      <c r="J23" s="4">
        <v>2</v>
      </c>
      <c r="K23" s="10"/>
      <c r="L23" s="10"/>
      <c r="M23" s="10"/>
      <c r="N23" s="11">
        <f t="shared" si="0"/>
        <v>0</v>
      </c>
      <c r="O23" s="12">
        <v>0.08</v>
      </c>
      <c r="P23" s="11">
        <f t="shared" si="1"/>
        <v>0</v>
      </c>
      <c r="Q23" s="4">
        <f t="shared" si="2"/>
        <v>0</v>
      </c>
    </row>
    <row r="24" spans="1:17" ht="24.95" customHeight="1" x14ac:dyDescent="0.25">
      <c r="A24" s="9" t="s">
        <v>60</v>
      </c>
      <c r="B24" s="4">
        <v>2</v>
      </c>
      <c r="C24" s="4" t="s">
        <v>49</v>
      </c>
      <c r="D24" s="3" t="s">
        <v>34</v>
      </c>
      <c r="E24" s="3" t="s">
        <v>35</v>
      </c>
      <c r="F24" s="3" t="s">
        <v>36</v>
      </c>
      <c r="G24" s="4"/>
      <c r="H24" s="4" t="s">
        <v>76</v>
      </c>
      <c r="I24" s="3" t="s">
        <v>223</v>
      </c>
      <c r="J24" s="4">
        <v>20</v>
      </c>
      <c r="K24" s="10"/>
      <c r="L24" s="10"/>
      <c r="M24" s="10"/>
      <c r="N24" s="11">
        <f t="shared" si="0"/>
        <v>0</v>
      </c>
      <c r="O24" s="12">
        <v>0.08</v>
      </c>
      <c r="P24" s="11">
        <f t="shared" si="1"/>
        <v>0</v>
      </c>
      <c r="Q24" s="4">
        <f t="shared" si="2"/>
        <v>0</v>
      </c>
    </row>
    <row r="25" spans="1:17" ht="24.95" customHeight="1" x14ac:dyDescent="0.25">
      <c r="A25" s="9" t="s">
        <v>61</v>
      </c>
      <c r="B25" s="4" t="s">
        <v>39</v>
      </c>
      <c r="C25" s="142" t="s">
        <v>78</v>
      </c>
      <c r="D25" s="143"/>
      <c r="E25" s="143"/>
      <c r="F25" s="143"/>
      <c r="G25" s="144"/>
      <c r="H25" s="4" t="s">
        <v>79</v>
      </c>
      <c r="I25" s="3" t="s">
        <v>223</v>
      </c>
      <c r="J25" s="4">
        <v>8</v>
      </c>
      <c r="K25" s="10"/>
      <c r="L25" s="10"/>
      <c r="M25" s="10"/>
      <c r="N25" s="11">
        <f t="shared" si="0"/>
        <v>0</v>
      </c>
      <c r="O25" s="12">
        <v>0.08</v>
      </c>
      <c r="P25" s="11">
        <f t="shared" ref="P25:P26" si="4">(M25*1.08)</f>
        <v>0</v>
      </c>
      <c r="Q25" s="4">
        <f t="shared" si="2"/>
        <v>0</v>
      </c>
    </row>
    <row r="26" spans="1:17" ht="24.95" customHeight="1" x14ac:dyDescent="0.25">
      <c r="A26" s="9" t="s">
        <v>62</v>
      </c>
      <c r="B26" s="4" t="s">
        <v>32</v>
      </c>
      <c r="C26" s="142" t="s">
        <v>78</v>
      </c>
      <c r="D26" s="143"/>
      <c r="E26" s="143"/>
      <c r="F26" s="143"/>
      <c r="G26" s="144"/>
      <c r="H26" s="4" t="s">
        <v>79</v>
      </c>
      <c r="I26" s="3" t="s">
        <v>223</v>
      </c>
      <c r="J26" s="4">
        <v>5</v>
      </c>
      <c r="K26" s="10"/>
      <c r="L26" s="10"/>
      <c r="M26" s="10"/>
      <c r="N26" s="11">
        <f t="shared" si="0"/>
        <v>0</v>
      </c>
      <c r="O26" s="12">
        <v>0.08</v>
      </c>
      <c r="P26" s="11">
        <f t="shared" si="4"/>
        <v>0</v>
      </c>
      <c r="Q26" s="4">
        <f t="shared" si="2"/>
        <v>0</v>
      </c>
    </row>
    <row r="27" spans="1:17" ht="24.95" customHeight="1" x14ac:dyDescent="0.25">
      <c r="A27" s="9" t="s">
        <v>63</v>
      </c>
      <c r="B27" s="4" t="s">
        <v>65</v>
      </c>
      <c r="C27" s="142" t="s">
        <v>78</v>
      </c>
      <c r="D27" s="143"/>
      <c r="E27" s="143"/>
      <c r="F27" s="143"/>
      <c r="G27" s="144"/>
      <c r="H27" s="4" t="s">
        <v>79</v>
      </c>
      <c r="I27" s="3" t="s">
        <v>223</v>
      </c>
      <c r="J27" s="4">
        <v>4</v>
      </c>
      <c r="K27" s="10"/>
      <c r="L27" s="10"/>
      <c r="M27" s="10"/>
      <c r="N27" s="11">
        <f t="shared" si="0"/>
        <v>0</v>
      </c>
      <c r="O27" s="12">
        <v>0.08</v>
      </c>
      <c r="P27" s="11">
        <f t="shared" si="1"/>
        <v>0</v>
      </c>
      <c r="Q27" s="4">
        <f t="shared" si="2"/>
        <v>0</v>
      </c>
    </row>
    <row r="28" spans="1:17" ht="24.95" customHeight="1" x14ac:dyDescent="0.25">
      <c r="A28" s="9" t="s">
        <v>64</v>
      </c>
      <c r="B28" s="4">
        <v>0</v>
      </c>
      <c r="C28" s="142" t="s">
        <v>78</v>
      </c>
      <c r="D28" s="143"/>
      <c r="E28" s="143"/>
      <c r="F28" s="143"/>
      <c r="G28" s="144"/>
      <c r="H28" s="4" t="s">
        <v>79</v>
      </c>
      <c r="I28" s="3" t="s">
        <v>223</v>
      </c>
      <c r="J28" s="4">
        <v>2</v>
      </c>
      <c r="K28" s="10"/>
      <c r="L28" s="10"/>
      <c r="M28" s="10"/>
      <c r="N28" s="11">
        <f t="shared" si="0"/>
        <v>0</v>
      </c>
      <c r="O28" s="12">
        <v>0.08</v>
      </c>
      <c r="P28" s="11">
        <f t="shared" si="1"/>
        <v>0</v>
      </c>
      <c r="Q28" s="4">
        <f t="shared" si="2"/>
        <v>0</v>
      </c>
    </row>
    <row r="29" spans="1:17" x14ac:dyDescent="0.25">
      <c r="A29" s="136" t="s">
        <v>52</v>
      </c>
      <c r="B29" s="137"/>
      <c r="C29" s="137"/>
      <c r="D29" s="137"/>
      <c r="E29" s="137"/>
      <c r="F29" s="137"/>
      <c r="G29" s="137"/>
      <c r="H29" s="137"/>
      <c r="I29" s="137"/>
      <c r="J29" s="137"/>
      <c r="K29" s="137"/>
      <c r="L29" s="137"/>
      <c r="M29" s="138"/>
      <c r="N29" s="13">
        <f>SUM(N7:N28)</f>
        <v>0</v>
      </c>
      <c r="O29" s="139"/>
      <c r="P29" s="140"/>
      <c r="Q29" s="13">
        <f>SUM(Q7:Q28)</f>
        <v>0</v>
      </c>
    </row>
    <row r="31" spans="1:17" s="1" customFormat="1" ht="15" customHeight="1" x14ac:dyDescent="0.25">
      <c r="A31" s="147" t="s">
        <v>4</v>
      </c>
      <c r="B31" s="147"/>
      <c r="C31" s="147"/>
      <c r="D31" s="147"/>
      <c r="E31" s="147"/>
      <c r="F31" s="147"/>
      <c r="G31" s="147"/>
      <c r="H31" s="147"/>
      <c r="I31" s="147"/>
      <c r="J31" s="147"/>
      <c r="K31" s="147"/>
      <c r="L31" s="147"/>
      <c r="M31" s="147"/>
      <c r="N31" s="147"/>
      <c r="O31" s="147"/>
      <c r="P31" s="147"/>
      <c r="Q31" s="147"/>
    </row>
    <row r="32" spans="1:17" s="1" customFormat="1" x14ac:dyDescent="0.25">
      <c r="A32" s="141" t="s">
        <v>53</v>
      </c>
      <c r="B32" s="141"/>
      <c r="C32" s="141"/>
      <c r="D32" s="141"/>
      <c r="E32" s="141"/>
      <c r="F32" s="141"/>
      <c r="G32" s="141"/>
      <c r="H32" s="141"/>
      <c r="I32" s="141"/>
      <c r="J32" s="141"/>
      <c r="K32" s="141"/>
      <c r="L32" s="141"/>
      <c r="M32" s="141"/>
      <c r="N32" s="141"/>
      <c r="O32" s="141"/>
      <c r="P32" s="141"/>
      <c r="Q32" s="141"/>
    </row>
    <row r="33" spans="1:17" s="1" customFormat="1" x14ac:dyDescent="0.25">
      <c r="A33" s="126" t="s">
        <v>5</v>
      </c>
      <c r="B33" s="126"/>
      <c r="C33" s="126"/>
      <c r="D33" s="126"/>
      <c r="E33" s="126"/>
      <c r="F33" s="126"/>
      <c r="G33" s="126"/>
      <c r="H33" s="126"/>
      <c r="I33" s="126"/>
      <c r="J33" s="126"/>
      <c r="K33" s="126"/>
      <c r="L33"/>
      <c r="M33"/>
      <c r="N33"/>
      <c r="O33"/>
      <c r="P33"/>
      <c r="Q33"/>
    </row>
    <row r="34" spans="1:17" s="1" customFormat="1" ht="12.75" x14ac:dyDescent="0.2">
      <c r="A34" s="14"/>
      <c r="B34" s="14"/>
      <c r="C34" s="14"/>
      <c r="D34" s="14"/>
      <c r="E34" s="14"/>
      <c r="F34" s="14"/>
      <c r="G34" s="14"/>
      <c r="H34" s="14"/>
      <c r="I34" s="14"/>
      <c r="J34" s="14"/>
      <c r="K34" s="14"/>
    </row>
    <row r="35" spans="1:17" s="1" customFormat="1" ht="33.75" customHeight="1" x14ac:dyDescent="0.2">
      <c r="A35" s="134" t="s">
        <v>515</v>
      </c>
      <c r="B35" s="134"/>
      <c r="C35" s="134"/>
      <c r="D35" s="134"/>
      <c r="E35" s="134"/>
      <c r="F35" s="134"/>
      <c r="G35" s="134"/>
      <c r="H35" s="134"/>
      <c r="I35" s="134"/>
      <c r="J35" s="134"/>
      <c r="K35" s="134"/>
      <c r="L35" s="134"/>
      <c r="M35" s="134"/>
      <c r="N35" s="134"/>
      <c r="O35" s="134"/>
      <c r="P35" s="134"/>
      <c r="Q35" s="134"/>
    </row>
    <row r="36" spans="1:17" s="1" customFormat="1" ht="48" customHeight="1" x14ac:dyDescent="0.2">
      <c r="A36" s="134"/>
      <c r="B36" s="134"/>
      <c r="C36" s="134"/>
      <c r="D36" s="134"/>
      <c r="E36" s="134"/>
      <c r="F36" s="134"/>
      <c r="G36" s="134"/>
      <c r="H36" s="134"/>
      <c r="I36" s="134"/>
      <c r="J36" s="134"/>
      <c r="K36" s="134"/>
      <c r="L36" s="134"/>
      <c r="M36" s="134"/>
      <c r="N36" s="134"/>
      <c r="O36" s="134"/>
      <c r="P36" s="134"/>
      <c r="Q36" s="134"/>
    </row>
    <row r="37" spans="1:17" s="1" customFormat="1" ht="12" customHeight="1" x14ac:dyDescent="0.2">
      <c r="A37" s="134"/>
      <c r="B37" s="134"/>
      <c r="C37" s="134"/>
      <c r="D37" s="134"/>
      <c r="E37" s="134"/>
      <c r="F37" s="134"/>
      <c r="G37" s="134"/>
      <c r="H37" s="134"/>
      <c r="I37" s="134"/>
      <c r="J37" s="134"/>
      <c r="K37" s="134"/>
      <c r="L37" s="134"/>
      <c r="M37" s="134"/>
      <c r="N37" s="134"/>
      <c r="O37" s="134"/>
      <c r="P37" s="134"/>
      <c r="Q37" s="134"/>
    </row>
    <row r="38" spans="1:17" s="1" customFormat="1" ht="12.75" x14ac:dyDescent="0.2">
      <c r="A38" s="15"/>
      <c r="B38" s="15"/>
      <c r="C38" s="15"/>
      <c r="D38" s="15"/>
      <c r="E38" s="15"/>
      <c r="F38" s="15"/>
      <c r="G38" s="15"/>
      <c r="H38" s="15"/>
      <c r="I38" s="15"/>
      <c r="J38" s="15"/>
      <c r="K38" s="15"/>
      <c r="L38" s="15"/>
      <c r="M38" s="15"/>
      <c r="N38" s="15"/>
      <c r="O38" s="15"/>
      <c r="P38" s="15"/>
      <c r="Q38" s="15"/>
    </row>
    <row r="39" spans="1:17" s="1" customFormat="1" x14ac:dyDescent="0.25">
      <c r="A39" s="141" t="s">
        <v>6</v>
      </c>
      <c r="B39" s="141"/>
      <c r="C39" s="141"/>
      <c r="D39" s="141"/>
      <c r="E39" s="141"/>
      <c r="F39" s="141"/>
      <c r="G39" s="141"/>
      <c r="H39" s="141"/>
      <c r="I39" s="141"/>
      <c r="J39" s="141"/>
      <c r="K39" s="141"/>
      <c r="L39" s="16"/>
      <c r="M39" s="16"/>
      <c r="N39" s="16"/>
      <c r="O39" s="16"/>
    </row>
  </sheetData>
  <mergeCells count="15">
    <mergeCell ref="C28:G28"/>
    <mergeCell ref="E2:M2"/>
    <mergeCell ref="E1:Q1"/>
    <mergeCell ref="A31:Q31"/>
    <mergeCell ref="A32:Q32"/>
    <mergeCell ref="A3:Q3"/>
    <mergeCell ref="A4:J4"/>
    <mergeCell ref="K4:Q4"/>
    <mergeCell ref="C25:G25"/>
    <mergeCell ref="C26:G26"/>
    <mergeCell ref="C27:G27"/>
    <mergeCell ref="A35:Q37"/>
    <mergeCell ref="A29:M29"/>
    <mergeCell ref="O29:P29"/>
    <mergeCell ref="A39:K39"/>
  </mergeCells>
  <phoneticPr fontId="3" type="noConversion"/>
  <pageMargins left="0.7" right="0.7" top="0.75" bottom="0.75" header="0.3" footer="0.3"/>
  <pageSetup paperSize="9" scale="62" fitToHeight="0" orientation="landscape" verticalDpi="4294967295" r:id="rId1"/>
  <ignoredErrors>
    <ignoredError sqref="Q29"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ED310-7BED-47BA-944C-299523460B41}">
  <sheetPr>
    <tabColor theme="0"/>
    <pageSetUpPr fitToPage="1"/>
  </sheetPr>
  <dimension ref="A1:Q38"/>
  <sheetViews>
    <sheetView zoomScaleNormal="100" workbookViewId="0">
      <selection activeCell="D9" sqref="D9"/>
    </sheetView>
  </sheetViews>
  <sheetFormatPr defaultRowHeight="15" x14ac:dyDescent="0.25"/>
  <cols>
    <col min="1" max="1" width="4" customWidth="1"/>
    <col min="2" max="2" width="9.85546875" customWidth="1"/>
    <col min="3" max="3" width="10.7109375" customWidth="1"/>
    <col min="4" max="4" width="11.28515625" customWidth="1"/>
    <col min="5" max="5" width="11.7109375" customWidth="1"/>
    <col min="6" max="6" width="13.85546875" customWidth="1"/>
    <col min="7" max="7" width="11.85546875" customWidth="1"/>
    <col min="8" max="8" width="11.7109375" customWidth="1"/>
    <col min="9" max="9" width="9.7109375" customWidth="1"/>
    <col min="10" max="10" width="10" customWidth="1"/>
    <col min="11" max="11" width="26.42578125" customWidth="1"/>
    <col min="12" max="12" width="10.7109375" customWidth="1"/>
    <col min="13" max="13" width="13.28515625" customWidth="1"/>
    <col min="14" max="14" width="13.7109375" customWidth="1"/>
    <col min="15" max="15" width="8.5703125" customWidth="1"/>
    <col min="16" max="17" width="13.7109375" customWidth="1"/>
  </cols>
  <sheetData>
    <row r="1" spans="1:17" x14ac:dyDescent="0.25">
      <c r="A1" s="146" t="s">
        <v>579</v>
      </c>
      <c r="B1" s="146"/>
      <c r="C1" s="146"/>
      <c r="D1" s="146"/>
      <c r="E1" s="146"/>
      <c r="F1" s="146"/>
      <c r="G1" s="146"/>
      <c r="H1" s="146"/>
      <c r="I1" s="146"/>
      <c r="J1" s="146"/>
      <c r="K1" s="146"/>
      <c r="L1" s="146"/>
      <c r="M1" s="146"/>
      <c r="N1" s="146"/>
      <c r="O1" s="146"/>
      <c r="P1" s="146"/>
      <c r="Q1" s="146"/>
    </row>
    <row r="2" spans="1:17" x14ac:dyDescent="0.25">
      <c r="A2" s="145" t="s">
        <v>0</v>
      </c>
      <c r="B2" s="145"/>
      <c r="C2" s="145"/>
      <c r="D2" s="145"/>
      <c r="E2" s="145"/>
      <c r="F2" s="145"/>
      <c r="G2" s="145"/>
      <c r="H2" s="145"/>
      <c r="I2" s="145"/>
      <c r="J2" s="145"/>
      <c r="K2" s="145"/>
      <c r="L2" s="145"/>
      <c r="M2" s="145"/>
      <c r="N2" s="145"/>
      <c r="O2" s="145"/>
      <c r="P2" s="145"/>
      <c r="Q2" s="145"/>
    </row>
    <row r="3" spans="1:17" x14ac:dyDescent="0.25">
      <c r="A3" s="154" t="s">
        <v>300</v>
      </c>
      <c r="B3" s="155"/>
      <c r="C3" s="155"/>
      <c r="D3" s="155"/>
      <c r="E3" s="155"/>
      <c r="F3" s="155"/>
      <c r="G3" s="155"/>
      <c r="H3" s="155"/>
      <c r="I3" s="155"/>
      <c r="J3" s="155"/>
      <c r="K3" s="155"/>
      <c r="L3" s="155"/>
      <c r="M3" s="155"/>
      <c r="N3" s="155"/>
      <c r="O3" s="155"/>
      <c r="P3" s="155"/>
      <c r="Q3" s="156"/>
    </row>
    <row r="4" spans="1:17" x14ac:dyDescent="0.25">
      <c r="A4" s="151" t="s">
        <v>12</v>
      </c>
      <c r="B4" s="152"/>
      <c r="C4" s="152"/>
      <c r="D4" s="152"/>
      <c r="E4" s="152"/>
      <c r="F4" s="152"/>
      <c r="G4" s="152"/>
      <c r="H4" s="152"/>
      <c r="I4" s="152"/>
      <c r="J4" s="153"/>
      <c r="K4" s="151" t="s">
        <v>13</v>
      </c>
      <c r="L4" s="152"/>
      <c r="M4" s="152"/>
      <c r="N4" s="152"/>
      <c r="O4" s="152"/>
      <c r="P4" s="152"/>
      <c r="Q4" s="153"/>
    </row>
    <row r="5" spans="1:17" ht="60" customHeight="1" x14ac:dyDescent="0.25">
      <c r="A5" s="6" t="s">
        <v>1</v>
      </c>
      <c r="B5" s="6" t="s">
        <v>31</v>
      </c>
      <c r="C5" s="6" t="s">
        <v>10</v>
      </c>
      <c r="D5" s="6" t="s">
        <v>8</v>
      </c>
      <c r="E5" s="6" t="s">
        <v>9</v>
      </c>
      <c r="F5" s="6" t="s">
        <v>149</v>
      </c>
      <c r="G5" s="6" t="s">
        <v>54</v>
      </c>
      <c r="H5" s="6" t="s">
        <v>11</v>
      </c>
      <c r="I5" s="6" t="s">
        <v>2</v>
      </c>
      <c r="J5" s="6" t="s">
        <v>3</v>
      </c>
      <c r="K5" s="33" t="s">
        <v>224</v>
      </c>
      <c r="L5" s="6" t="s">
        <v>251</v>
      </c>
      <c r="M5" s="6" t="s">
        <v>14</v>
      </c>
      <c r="N5" s="6" t="s">
        <v>16</v>
      </c>
      <c r="O5" s="6" t="s">
        <v>15</v>
      </c>
      <c r="P5" s="6" t="s">
        <v>17</v>
      </c>
      <c r="Q5" s="6" t="s">
        <v>18</v>
      </c>
    </row>
    <row r="6" spans="1:17" ht="12" customHeight="1" x14ac:dyDescent="0.25">
      <c r="A6" s="7">
        <v>1</v>
      </c>
      <c r="B6" s="7">
        <v>2</v>
      </c>
      <c r="C6" s="7">
        <v>3</v>
      </c>
      <c r="D6" s="7">
        <v>4</v>
      </c>
      <c r="E6" s="7">
        <v>5</v>
      </c>
      <c r="F6" s="7">
        <v>6</v>
      </c>
      <c r="G6" s="7">
        <v>7</v>
      </c>
      <c r="H6" s="7">
        <v>8</v>
      </c>
      <c r="I6" s="7">
        <v>9</v>
      </c>
      <c r="J6" s="7">
        <v>10</v>
      </c>
      <c r="K6" s="7">
        <v>11</v>
      </c>
      <c r="L6" s="7">
        <v>12</v>
      </c>
      <c r="M6" s="7">
        <v>15</v>
      </c>
      <c r="N6" s="7">
        <v>16</v>
      </c>
      <c r="O6" s="7">
        <v>17</v>
      </c>
      <c r="P6" s="8">
        <v>18</v>
      </c>
      <c r="Q6" s="8">
        <v>19</v>
      </c>
    </row>
    <row r="7" spans="1:17" ht="42" customHeight="1" x14ac:dyDescent="0.25">
      <c r="A7" s="9" t="s">
        <v>19</v>
      </c>
      <c r="B7" s="3" t="s">
        <v>80</v>
      </c>
      <c r="C7" s="3">
        <v>6.19</v>
      </c>
      <c r="D7" s="3" t="s">
        <v>81</v>
      </c>
      <c r="E7" s="3" t="s">
        <v>44</v>
      </c>
      <c r="F7" s="3" t="s">
        <v>82</v>
      </c>
      <c r="G7" s="3" t="s">
        <v>120</v>
      </c>
      <c r="H7" s="2" t="s">
        <v>83</v>
      </c>
      <c r="I7" s="3" t="s">
        <v>223</v>
      </c>
      <c r="J7" s="3">
        <v>10</v>
      </c>
      <c r="K7" s="10"/>
      <c r="L7" s="10"/>
      <c r="M7" s="10"/>
      <c r="N7" s="11">
        <f t="shared" ref="N7:N27" si="0">J7*M7</f>
        <v>0</v>
      </c>
      <c r="O7" s="12">
        <v>0.08</v>
      </c>
      <c r="P7" s="11">
        <f t="shared" ref="P7:P27" si="1">(M7*1.08)</f>
        <v>0</v>
      </c>
      <c r="Q7" s="4">
        <f t="shared" ref="Q7:Q27" si="2">J7*P7</f>
        <v>0</v>
      </c>
    </row>
    <row r="8" spans="1:17" ht="43.15" customHeight="1" x14ac:dyDescent="0.25">
      <c r="A8" s="9" t="s">
        <v>20</v>
      </c>
      <c r="B8" s="4" t="s">
        <v>84</v>
      </c>
      <c r="C8" s="4" t="s">
        <v>85</v>
      </c>
      <c r="D8" s="3" t="s">
        <v>81</v>
      </c>
      <c r="E8" s="3" t="s">
        <v>86</v>
      </c>
      <c r="F8" s="3" t="s">
        <v>87</v>
      </c>
      <c r="G8" s="3" t="s">
        <v>121</v>
      </c>
      <c r="H8" s="2" t="s">
        <v>88</v>
      </c>
      <c r="I8" s="3" t="s">
        <v>223</v>
      </c>
      <c r="J8" s="4">
        <v>3</v>
      </c>
      <c r="K8" s="10"/>
      <c r="L8" s="10"/>
      <c r="M8" s="10"/>
      <c r="N8" s="11">
        <f t="shared" si="0"/>
        <v>0</v>
      </c>
      <c r="O8" s="12">
        <v>0.08</v>
      </c>
      <c r="P8" s="11">
        <f t="shared" si="1"/>
        <v>0</v>
      </c>
      <c r="Q8" s="4">
        <f t="shared" si="2"/>
        <v>0</v>
      </c>
    </row>
    <row r="9" spans="1:17" ht="42" customHeight="1" x14ac:dyDescent="0.25">
      <c r="A9" s="9" t="s">
        <v>21</v>
      </c>
      <c r="B9" s="4" t="s">
        <v>65</v>
      </c>
      <c r="C9" s="4" t="s">
        <v>89</v>
      </c>
      <c r="D9" s="3" t="s">
        <v>81</v>
      </c>
      <c r="E9" s="3" t="s">
        <v>86</v>
      </c>
      <c r="F9" s="3" t="s">
        <v>90</v>
      </c>
      <c r="G9" s="3" t="s">
        <v>122</v>
      </c>
      <c r="H9" s="2" t="s">
        <v>88</v>
      </c>
      <c r="I9" s="3" t="s">
        <v>223</v>
      </c>
      <c r="J9" s="4">
        <v>6</v>
      </c>
      <c r="K9" s="10"/>
      <c r="L9" s="10"/>
      <c r="M9" s="10"/>
      <c r="N9" s="11">
        <f t="shared" si="0"/>
        <v>0</v>
      </c>
      <c r="O9" s="12">
        <v>0.08</v>
      </c>
      <c r="P9" s="11">
        <f t="shared" si="1"/>
        <v>0</v>
      </c>
      <c r="Q9" s="4">
        <f t="shared" si="2"/>
        <v>0</v>
      </c>
    </row>
    <row r="10" spans="1:17" ht="60" x14ac:dyDescent="0.25">
      <c r="A10" s="9" t="s">
        <v>22</v>
      </c>
      <c r="B10" s="4" t="s">
        <v>91</v>
      </c>
      <c r="C10" s="4">
        <v>8</v>
      </c>
      <c r="D10" s="3" t="s">
        <v>81</v>
      </c>
      <c r="E10" s="3" t="s">
        <v>86</v>
      </c>
      <c r="F10" s="3" t="s">
        <v>82</v>
      </c>
      <c r="G10" s="3" t="s">
        <v>123</v>
      </c>
      <c r="H10" s="2" t="s">
        <v>92</v>
      </c>
      <c r="I10" s="3" t="s">
        <v>223</v>
      </c>
      <c r="J10" s="4">
        <v>8</v>
      </c>
      <c r="K10" s="10"/>
      <c r="L10" s="10"/>
      <c r="M10" s="10"/>
      <c r="N10" s="11">
        <f t="shared" si="0"/>
        <v>0</v>
      </c>
      <c r="O10" s="12">
        <v>0.08</v>
      </c>
      <c r="P10" s="11">
        <f t="shared" si="1"/>
        <v>0</v>
      </c>
      <c r="Q10" s="4">
        <f t="shared" si="2"/>
        <v>0</v>
      </c>
    </row>
    <row r="11" spans="1:17" ht="47.45" customHeight="1" x14ac:dyDescent="0.25">
      <c r="A11" s="9" t="s">
        <v>23</v>
      </c>
      <c r="B11" s="4" t="s">
        <v>93</v>
      </c>
      <c r="C11" s="4">
        <v>8</v>
      </c>
      <c r="D11" s="3" t="s">
        <v>81</v>
      </c>
      <c r="E11" s="3" t="s">
        <v>94</v>
      </c>
      <c r="F11" s="3" t="s">
        <v>82</v>
      </c>
      <c r="G11" s="3" t="s">
        <v>123</v>
      </c>
      <c r="H11" s="2" t="s">
        <v>92</v>
      </c>
      <c r="I11" s="3" t="s">
        <v>223</v>
      </c>
      <c r="J11" s="4">
        <v>35</v>
      </c>
      <c r="K11" s="10"/>
      <c r="L11" s="10"/>
      <c r="M11" s="10"/>
      <c r="N11" s="11">
        <f t="shared" si="0"/>
        <v>0</v>
      </c>
      <c r="O11" s="12">
        <v>0.08</v>
      </c>
      <c r="P11" s="11">
        <f t="shared" si="1"/>
        <v>0</v>
      </c>
      <c r="Q11" s="4">
        <f t="shared" si="2"/>
        <v>0</v>
      </c>
    </row>
    <row r="12" spans="1:17" ht="43.15" customHeight="1" x14ac:dyDescent="0.25">
      <c r="A12" s="9" t="s">
        <v>24</v>
      </c>
      <c r="B12" s="4" t="s">
        <v>93</v>
      </c>
      <c r="C12" s="4" t="s">
        <v>95</v>
      </c>
      <c r="D12" s="3" t="s">
        <v>81</v>
      </c>
      <c r="E12" s="3" t="s">
        <v>86</v>
      </c>
      <c r="F12" s="3" t="s">
        <v>96</v>
      </c>
      <c r="G12" s="3" t="s">
        <v>124</v>
      </c>
      <c r="H12" s="2" t="s">
        <v>97</v>
      </c>
      <c r="I12" s="3" t="s">
        <v>223</v>
      </c>
      <c r="J12" s="4">
        <v>15</v>
      </c>
      <c r="K12" s="10"/>
      <c r="L12" s="10"/>
      <c r="M12" s="10"/>
      <c r="N12" s="11">
        <f t="shared" si="0"/>
        <v>0</v>
      </c>
      <c r="O12" s="12">
        <v>0.08</v>
      </c>
      <c r="P12" s="11">
        <f t="shared" si="1"/>
        <v>0</v>
      </c>
      <c r="Q12" s="4">
        <f t="shared" si="2"/>
        <v>0</v>
      </c>
    </row>
    <row r="13" spans="1:17" ht="40.9" customHeight="1" x14ac:dyDescent="0.25">
      <c r="A13" s="9" t="s">
        <v>25</v>
      </c>
      <c r="B13" s="4" t="s">
        <v>84</v>
      </c>
      <c r="C13" s="4" t="s">
        <v>98</v>
      </c>
      <c r="D13" s="3" t="s">
        <v>81</v>
      </c>
      <c r="E13" s="3" t="s">
        <v>86</v>
      </c>
      <c r="F13" s="3" t="s">
        <v>96</v>
      </c>
      <c r="G13" s="3" t="s">
        <v>125</v>
      </c>
      <c r="H13" s="2" t="s">
        <v>99</v>
      </c>
      <c r="I13" s="3" t="s">
        <v>223</v>
      </c>
      <c r="J13" s="4">
        <v>42</v>
      </c>
      <c r="K13" s="10"/>
      <c r="L13" s="10"/>
      <c r="M13" s="10"/>
      <c r="N13" s="11">
        <f t="shared" si="0"/>
        <v>0</v>
      </c>
      <c r="O13" s="12">
        <v>0.08</v>
      </c>
      <c r="P13" s="11">
        <f t="shared" si="1"/>
        <v>0</v>
      </c>
      <c r="Q13" s="4">
        <f t="shared" si="2"/>
        <v>0</v>
      </c>
    </row>
    <row r="14" spans="1:17" ht="42.6" customHeight="1" x14ac:dyDescent="0.25">
      <c r="A14" s="9" t="s">
        <v>26</v>
      </c>
      <c r="B14" s="4" t="s">
        <v>80</v>
      </c>
      <c r="C14" s="4">
        <v>16</v>
      </c>
      <c r="D14" s="3" t="s">
        <v>81</v>
      </c>
      <c r="E14" s="3" t="s">
        <v>100</v>
      </c>
      <c r="F14" s="3" t="s">
        <v>82</v>
      </c>
      <c r="G14" s="3" t="s">
        <v>126</v>
      </c>
      <c r="H14" s="2" t="s">
        <v>101</v>
      </c>
      <c r="I14" s="3" t="s">
        <v>223</v>
      </c>
      <c r="J14" s="4">
        <v>2</v>
      </c>
      <c r="K14" s="10"/>
      <c r="L14" s="10"/>
      <c r="M14" s="10"/>
      <c r="N14" s="11">
        <f t="shared" si="0"/>
        <v>0</v>
      </c>
      <c r="O14" s="12">
        <v>0.08</v>
      </c>
      <c r="P14" s="11">
        <f t="shared" si="1"/>
        <v>0</v>
      </c>
      <c r="Q14" s="4">
        <f t="shared" si="2"/>
        <v>0</v>
      </c>
    </row>
    <row r="15" spans="1:17" ht="34.9" customHeight="1" x14ac:dyDescent="0.25">
      <c r="A15" s="9" t="s">
        <v>27</v>
      </c>
      <c r="B15" s="4" t="s">
        <v>84</v>
      </c>
      <c r="C15" s="5" t="s">
        <v>102</v>
      </c>
      <c r="D15" s="3" t="s">
        <v>103</v>
      </c>
      <c r="E15" s="3" t="s">
        <v>44</v>
      </c>
      <c r="F15" s="3" t="s">
        <v>104</v>
      </c>
      <c r="G15" s="4" t="s">
        <v>105</v>
      </c>
      <c r="H15" s="2" t="s">
        <v>106</v>
      </c>
      <c r="I15" s="3" t="s">
        <v>223</v>
      </c>
      <c r="J15" s="4">
        <v>15</v>
      </c>
      <c r="K15" s="10"/>
      <c r="L15" s="10"/>
      <c r="M15" s="10"/>
      <c r="N15" s="11">
        <f t="shared" si="0"/>
        <v>0</v>
      </c>
      <c r="O15" s="12">
        <v>0.08</v>
      </c>
      <c r="P15" s="11">
        <f t="shared" si="1"/>
        <v>0</v>
      </c>
      <c r="Q15" s="4">
        <f t="shared" si="2"/>
        <v>0</v>
      </c>
    </row>
    <row r="16" spans="1:17" ht="38.450000000000003" customHeight="1" x14ac:dyDescent="0.25">
      <c r="A16" s="9" t="s">
        <v>28</v>
      </c>
      <c r="B16" s="4" t="s">
        <v>84</v>
      </c>
      <c r="C16" s="4" t="s">
        <v>107</v>
      </c>
      <c r="D16" s="3" t="s">
        <v>103</v>
      </c>
      <c r="E16" s="3" t="s">
        <v>44</v>
      </c>
      <c r="F16" s="3" t="s">
        <v>104</v>
      </c>
      <c r="G16" s="4" t="s">
        <v>105</v>
      </c>
      <c r="H16" s="2" t="s">
        <v>106</v>
      </c>
      <c r="I16" s="3" t="s">
        <v>223</v>
      </c>
      <c r="J16" s="4">
        <v>2</v>
      </c>
      <c r="K16" s="10"/>
      <c r="L16" s="10"/>
      <c r="M16" s="10"/>
      <c r="N16" s="11">
        <f t="shared" si="0"/>
        <v>0</v>
      </c>
      <c r="O16" s="12">
        <v>0.08</v>
      </c>
      <c r="P16" s="11">
        <f t="shared" si="1"/>
        <v>0</v>
      </c>
      <c r="Q16" s="4">
        <f t="shared" si="2"/>
        <v>0</v>
      </c>
    </row>
    <row r="17" spans="1:17" ht="52.9" customHeight="1" x14ac:dyDescent="0.25">
      <c r="A17" s="9" t="s">
        <v>29</v>
      </c>
      <c r="B17" s="4" t="s">
        <v>91</v>
      </c>
      <c r="C17" s="4">
        <v>6.5</v>
      </c>
      <c r="D17" s="3" t="s">
        <v>81</v>
      </c>
      <c r="E17" s="3" t="s">
        <v>44</v>
      </c>
      <c r="F17" s="3" t="s">
        <v>96</v>
      </c>
      <c r="G17" s="3" t="s">
        <v>127</v>
      </c>
      <c r="H17" s="2" t="s">
        <v>108</v>
      </c>
      <c r="I17" s="3" t="s">
        <v>223</v>
      </c>
      <c r="J17" s="4">
        <v>20</v>
      </c>
      <c r="K17" s="10"/>
      <c r="L17" s="10"/>
      <c r="M17" s="10"/>
      <c r="N17" s="11">
        <f t="shared" si="0"/>
        <v>0</v>
      </c>
      <c r="O17" s="12">
        <v>0.08</v>
      </c>
      <c r="P17" s="11">
        <f t="shared" si="1"/>
        <v>0</v>
      </c>
      <c r="Q17" s="4">
        <f t="shared" si="2"/>
        <v>0</v>
      </c>
    </row>
    <row r="18" spans="1:17" ht="52.9" customHeight="1" x14ac:dyDescent="0.25">
      <c r="A18" s="9" t="s">
        <v>30</v>
      </c>
      <c r="B18" s="4" t="s">
        <v>84</v>
      </c>
      <c r="C18" s="4" t="s">
        <v>98</v>
      </c>
      <c r="D18" s="3" t="s">
        <v>81</v>
      </c>
      <c r="E18" s="3" t="s">
        <v>86</v>
      </c>
      <c r="F18" s="3" t="s">
        <v>96</v>
      </c>
      <c r="G18" s="3" t="s">
        <v>125</v>
      </c>
      <c r="H18" s="2" t="s">
        <v>109</v>
      </c>
      <c r="I18" s="3" t="s">
        <v>223</v>
      </c>
      <c r="J18" s="4">
        <v>2</v>
      </c>
      <c r="K18" s="10"/>
      <c r="L18" s="10"/>
      <c r="M18" s="10"/>
      <c r="N18" s="11">
        <f t="shared" si="0"/>
        <v>0</v>
      </c>
      <c r="O18" s="12">
        <v>0.08</v>
      </c>
      <c r="P18" s="11">
        <f t="shared" si="1"/>
        <v>0</v>
      </c>
      <c r="Q18" s="4">
        <f t="shared" si="2"/>
        <v>0</v>
      </c>
    </row>
    <row r="19" spans="1:17" ht="52.9" customHeight="1" x14ac:dyDescent="0.25">
      <c r="A19" s="9" t="s">
        <v>55</v>
      </c>
      <c r="B19" s="4" t="s">
        <v>65</v>
      </c>
      <c r="C19" s="4" t="s">
        <v>143</v>
      </c>
      <c r="D19" s="3" t="s">
        <v>138</v>
      </c>
      <c r="E19" s="3" t="s">
        <v>35</v>
      </c>
      <c r="F19" s="3" t="s">
        <v>139</v>
      </c>
      <c r="G19" s="3"/>
      <c r="H19" s="3">
        <v>90</v>
      </c>
      <c r="I19" s="3" t="s">
        <v>223</v>
      </c>
      <c r="J19" s="4">
        <v>40</v>
      </c>
      <c r="K19" s="10"/>
      <c r="L19" s="10"/>
      <c r="M19" s="10"/>
      <c r="N19" s="11">
        <f t="shared" si="0"/>
        <v>0</v>
      </c>
      <c r="O19" s="12">
        <v>0.08</v>
      </c>
      <c r="P19" s="11">
        <f t="shared" si="1"/>
        <v>0</v>
      </c>
      <c r="Q19" s="4">
        <f t="shared" si="2"/>
        <v>0</v>
      </c>
    </row>
    <row r="20" spans="1:17" ht="52.9" customHeight="1" x14ac:dyDescent="0.25">
      <c r="A20" s="9" t="s">
        <v>56</v>
      </c>
      <c r="B20" s="4" t="s">
        <v>140</v>
      </c>
      <c r="C20" s="4" t="s">
        <v>145</v>
      </c>
      <c r="D20" s="3" t="s">
        <v>138</v>
      </c>
      <c r="E20" s="3" t="s">
        <v>35</v>
      </c>
      <c r="F20" s="3" t="s">
        <v>139</v>
      </c>
      <c r="G20" s="3"/>
      <c r="H20" s="3">
        <v>90</v>
      </c>
      <c r="I20" s="3" t="s">
        <v>223</v>
      </c>
      <c r="J20" s="4">
        <v>32</v>
      </c>
      <c r="K20" s="10"/>
      <c r="L20" s="10"/>
      <c r="M20" s="10"/>
      <c r="N20" s="11">
        <f t="shared" si="0"/>
        <v>0</v>
      </c>
      <c r="O20" s="12">
        <v>0.08</v>
      </c>
      <c r="P20" s="11">
        <f t="shared" si="1"/>
        <v>0</v>
      </c>
      <c r="Q20" s="4">
        <f t="shared" si="2"/>
        <v>0</v>
      </c>
    </row>
    <row r="21" spans="1:17" ht="52.9" customHeight="1" x14ac:dyDescent="0.25">
      <c r="A21" s="9" t="s">
        <v>57</v>
      </c>
      <c r="B21" s="4" t="s">
        <v>39</v>
      </c>
      <c r="C21" s="4" t="s">
        <v>141</v>
      </c>
      <c r="D21" s="3" t="s">
        <v>138</v>
      </c>
      <c r="E21" s="3" t="s">
        <v>35</v>
      </c>
      <c r="F21" s="3" t="s">
        <v>139</v>
      </c>
      <c r="G21" s="3"/>
      <c r="H21" s="3">
        <v>75</v>
      </c>
      <c r="I21" s="3" t="s">
        <v>223</v>
      </c>
      <c r="J21" s="4">
        <v>40</v>
      </c>
      <c r="K21" s="10"/>
      <c r="L21" s="10"/>
      <c r="M21" s="10"/>
      <c r="N21" s="11">
        <f t="shared" si="0"/>
        <v>0</v>
      </c>
      <c r="O21" s="12">
        <v>0.08</v>
      </c>
      <c r="P21" s="11">
        <f t="shared" si="1"/>
        <v>0</v>
      </c>
      <c r="Q21" s="4">
        <f t="shared" si="2"/>
        <v>0</v>
      </c>
    </row>
    <row r="22" spans="1:17" ht="52.9" customHeight="1" x14ac:dyDescent="0.25">
      <c r="A22" s="9" t="s">
        <v>58</v>
      </c>
      <c r="B22" s="4" t="s">
        <v>32</v>
      </c>
      <c r="C22" s="4" t="s">
        <v>144</v>
      </c>
      <c r="D22" s="3" t="s">
        <v>138</v>
      </c>
      <c r="E22" s="3" t="s">
        <v>35</v>
      </c>
      <c r="F22" s="3" t="s">
        <v>139</v>
      </c>
      <c r="G22" s="3"/>
      <c r="H22" s="3">
        <v>90</v>
      </c>
      <c r="I22" s="3" t="s">
        <v>223</v>
      </c>
      <c r="J22" s="4">
        <v>15</v>
      </c>
      <c r="K22" s="10"/>
      <c r="L22" s="10"/>
      <c r="M22" s="10"/>
      <c r="N22" s="11">
        <f t="shared" si="0"/>
        <v>0</v>
      </c>
      <c r="O22" s="12">
        <v>0.08</v>
      </c>
      <c r="P22" s="11">
        <f t="shared" si="1"/>
        <v>0</v>
      </c>
      <c r="Q22" s="4">
        <f t="shared" si="2"/>
        <v>0</v>
      </c>
    </row>
    <row r="23" spans="1:17" ht="52.9" customHeight="1" x14ac:dyDescent="0.25">
      <c r="A23" s="9" t="s">
        <v>59</v>
      </c>
      <c r="B23" s="4" t="s">
        <v>84</v>
      </c>
      <c r="C23" s="4" t="s">
        <v>143</v>
      </c>
      <c r="D23" s="3" t="s">
        <v>138</v>
      </c>
      <c r="E23" s="3" t="s">
        <v>35</v>
      </c>
      <c r="F23" s="3" t="s">
        <v>139</v>
      </c>
      <c r="G23" s="3"/>
      <c r="H23" s="3">
        <v>90</v>
      </c>
      <c r="I23" s="3" t="s">
        <v>223</v>
      </c>
      <c r="J23" s="4">
        <v>100</v>
      </c>
      <c r="K23" s="10"/>
      <c r="L23" s="10"/>
      <c r="M23" s="10"/>
      <c r="N23" s="11">
        <f t="shared" si="0"/>
        <v>0</v>
      </c>
      <c r="O23" s="12">
        <v>0.08</v>
      </c>
      <c r="P23" s="11">
        <f t="shared" si="1"/>
        <v>0</v>
      </c>
      <c r="Q23" s="4">
        <f t="shared" si="2"/>
        <v>0</v>
      </c>
    </row>
    <row r="24" spans="1:17" ht="52.9" customHeight="1" x14ac:dyDescent="0.25">
      <c r="A24" s="9" t="s">
        <v>60</v>
      </c>
      <c r="B24" s="4" t="s">
        <v>93</v>
      </c>
      <c r="C24" s="4" t="s">
        <v>142</v>
      </c>
      <c r="D24" s="3" t="s">
        <v>138</v>
      </c>
      <c r="E24" s="3" t="s">
        <v>44</v>
      </c>
      <c r="F24" s="3" t="s">
        <v>139</v>
      </c>
      <c r="G24" s="3"/>
      <c r="H24" s="3">
        <v>60</v>
      </c>
      <c r="I24" s="3" t="s">
        <v>223</v>
      </c>
      <c r="J24" s="4">
        <v>105</v>
      </c>
      <c r="K24" s="10"/>
      <c r="L24" s="10"/>
      <c r="M24" s="10"/>
      <c r="N24" s="11">
        <f t="shared" si="0"/>
        <v>0</v>
      </c>
      <c r="O24" s="12">
        <v>0.08</v>
      </c>
      <c r="P24" s="11">
        <f t="shared" si="1"/>
        <v>0</v>
      </c>
      <c r="Q24" s="4">
        <f t="shared" si="2"/>
        <v>0</v>
      </c>
    </row>
    <row r="25" spans="1:17" ht="52.9" customHeight="1" x14ac:dyDescent="0.25">
      <c r="A25" s="9" t="s">
        <v>61</v>
      </c>
      <c r="B25" s="4" t="s">
        <v>93</v>
      </c>
      <c r="C25" s="4" t="s">
        <v>146</v>
      </c>
      <c r="D25" s="3" t="s">
        <v>138</v>
      </c>
      <c r="E25" s="3" t="s">
        <v>44</v>
      </c>
      <c r="F25" s="3" t="s">
        <v>139</v>
      </c>
      <c r="G25" s="3"/>
      <c r="H25" s="3">
        <v>60</v>
      </c>
      <c r="I25" s="3" t="s">
        <v>223</v>
      </c>
      <c r="J25" s="4">
        <v>105</v>
      </c>
      <c r="K25" s="10"/>
      <c r="L25" s="10"/>
      <c r="M25" s="10"/>
      <c r="N25" s="11">
        <f t="shared" si="0"/>
        <v>0</v>
      </c>
      <c r="O25" s="12">
        <v>0.08</v>
      </c>
      <c r="P25" s="11">
        <f t="shared" si="1"/>
        <v>0</v>
      </c>
      <c r="Q25" s="4">
        <f t="shared" si="2"/>
        <v>0</v>
      </c>
    </row>
    <row r="26" spans="1:17" ht="52.9" customHeight="1" x14ac:dyDescent="0.25">
      <c r="A26" s="9" t="s">
        <v>62</v>
      </c>
      <c r="B26" s="4" t="s">
        <v>84</v>
      </c>
      <c r="C26" s="4" t="s">
        <v>147</v>
      </c>
      <c r="D26" s="3" t="s">
        <v>81</v>
      </c>
      <c r="E26" s="25" t="s">
        <v>86</v>
      </c>
      <c r="F26" s="3" t="s">
        <v>96</v>
      </c>
      <c r="G26" s="3"/>
      <c r="H26" s="3">
        <v>45</v>
      </c>
      <c r="I26" s="3" t="s">
        <v>223</v>
      </c>
      <c r="J26" s="4">
        <v>22</v>
      </c>
      <c r="K26" s="10"/>
      <c r="L26" s="10"/>
      <c r="M26" s="10"/>
      <c r="N26" s="11">
        <f t="shared" si="0"/>
        <v>0</v>
      </c>
      <c r="O26" s="12">
        <v>0.08</v>
      </c>
      <c r="P26" s="11">
        <f t="shared" si="1"/>
        <v>0</v>
      </c>
      <c r="Q26" s="4">
        <f t="shared" si="2"/>
        <v>0</v>
      </c>
    </row>
    <row r="27" spans="1:17" ht="52.9" customHeight="1" x14ac:dyDescent="0.25">
      <c r="A27" s="9" t="s">
        <v>63</v>
      </c>
      <c r="B27" s="4" t="s">
        <v>65</v>
      </c>
      <c r="C27" s="4" t="s">
        <v>148</v>
      </c>
      <c r="D27" s="3" t="s">
        <v>138</v>
      </c>
      <c r="E27" s="3" t="s">
        <v>35</v>
      </c>
      <c r="F27" s="3" t="s">
        <v>96</v>
      </c>
      <c r="G27" s="3"/>
      <c r="H27" s="3">
        <v>75</v>
      </c>
      <c r="I27" s="3" t="s">
        <v>223</v>
      </c>
      <c r="J27" s="4">
        <v>20</v>
      </c>
      <c r="K27" s="10"/>
      <c r="L27" s="10"/>
      <c r="M27" s="10"/>
      <c r="N27" s="11">
        <f t="shared" si="0"/>
        <v>0</v>
      </c>
      <c r="O27" s="12">
        <v>0.08</v>
      </c>
      <c r="P27" s="11">
        <f t="shared" si="1"/>
        <v>0</v>
      </c>
      <c r="Q27" s="4">
        <f t="shared" si="2"/>
        <v>0</v>
      </c>
    </row>
    <row r="28" spans="1:17" x14ac:dyDescent="0.25">
      <c r="A28" s="136" t="s">
        <v>52</v>
      </c>
      <c r="B28" s="137"/>
      <c r="C28" s="137"/>
      <c r="D28" s="137"/>
      <c r="E28" s="137"/>
      <c r="F28" s="137"/>
      <c r="G28" s="137"/>
      <c r="H28" s="137"/>
      <c r="I28" s="137"/>
      <c r="J28" s="137"/>
      <c r="K28" s="137"/>
      <c r="L28" s="137"/>
      <c r="M28" s="138"/>
      <c r="N28" s="13">
        <f>SUM(N7:N27)</f>
        <v>0</v>
      </c>
      <c r="O28" s="139"/>
      <c r="P28" s="140"/>
      <c r="Q28" s="13">
        <f>SUM(Q7:Q27)</f>
        <v>0</v>
      </c>
    </row>
    <row r="30" spans="1:17" s="1" customFormat="1" ht="15" customHeight="1" x14ac:dyDescent="0.25">
      <c r="A30" s="147" t="s">
        <v>4</v>
      </c>
      <c r="B30" s="147"/>
      <c r="C30" s="147"/>
      <c r="D30" s="147"/>
      <c r="E30" s="147"/>
      <c r="F30" s="147"/>
      <c r="G30" s="147"/>
      <c r="H30" s="147"/>
      <c r="I30" s="147"/>
      <c r="J30" s="147"/>
      <c r="K30" s="147"/>
      <c r="L30" s="147"/>
      <c r="M30" s="147"/>
      <c r="N30" s="147"/>
      <c r="O30" s="147"/>
      <c r="P30" s="147"/>
      <c r="Q30" s="147"/>
    </row>
    <row r="31" spans="1:17" s="1" customFormat="1" x14ac:dyDescent="0.25">
      <c r="A31" s="141" t="s">
        <v>53</v>
      </c>
      <c r="B31" s="141"/>
      <c r="C31" s="141"/>
      <c r="D31" s="141"/>
      <c r="E31" s="141"/>
      <c r="F31" s="141"/>
      <c r="G31" s="141"/>
      <c r="H31" s="141"/>
      <c r="I31" s="141"/>
      <c r="J31" s="141"/>
      <c r="K31" s="141"/>
      <c r="L31" s="141"/>
      <c r="M31" s="141"/>
      <c r="N31" s="141"/>
      <c r="O31" s="141"/>
      <c r="P31" s="141"/>
      <c r="Q31" s="141"/>
    </row>
    <row r="32" spans="1:17" s="1" customFormat="1" x14ac:dyDescent="0.25">
      <c r="A32" s="126" t="s">
        <v>5</v>
      </c>
      <c r="B32" s="126"/>
      <c r="C32" s="126"/>
      <c r="D32" s="126"/>
      <c r="E32" s="126"/>
      <c r="F32" s="126"/>
      <c r="G32" s="126"/>
      <c r="H32" s="126"/>
      <c r="I32" s="126"/>
      <c r="J32" s="126"/>
      <c r="K32" s="126"/>
      <c r="L32"/>
      <c r="M32"/>
      <c r="N32"/>
      <c r="O32"/>
      <c r="P32"/>
      <c r="Q32"/>
    </row>
    <row r="33" spans="1:17" s="1" customFormat="1" ht="12.75" x14ac:dyDescent="0.2">
      <c r="A33" s="14"/>
      <c r="B33" s="14"/>
      <c r="C33" s="14"/>
      <c r="D33" s="14"/>
      <c r="E33" s="14"/>
      <c r="F33" s="14"/>
      <c r="G33" s="14"/>
      <c r="H33" s="14"/>
      <c r="I33" s="14"/>
      <c r="J33" s="14"/>
      <c r="K33" s="14"/>
    </row>
    <row r="34" spans="1:17" s="1" customFormat="1" ht="33.75" customHeight="1" x14ac:dyDescent="0.2">
      <c r="A34" s="134" t="s">
        <v>515</v>
      </c>
      <c r="B34" s="134"/>
      <c r="C34" s="134"/>
      <c r="D34" s="134"/>
      <c r="E34" s="134"/>
      <c r="F34" s="134"/>
      <c r="G34" s="134"/>
      <c r="H34" s="134"/>
      <c r="I34" s="134"/>
      <c r="J34" s="134"/>
      <c r="K34" s="134"/>
      <c r="L34" s="134"/>
      <c r="M34" s="134"/>
      <c r="N34" s="134"/>
      <c r="O34" s="134"/>
      <c r="P34" s="134"/>
      <c r="Q34" s="134"/>
    </row>
    <row r="35" spans="1:17" s="1" customFormat="1" ht="59.25" customHeight="1" x14ac:dyDescent="0.2">
      <c r="A35" s="134"/>
      <c r="B35" s="134"/>
      <c r="C35" s="134"/>
      <c r="D35" s="134"/>
      <c r="E35" s="134"/>
      <c r="F35" s="134"/>
      <c r="G35" s="134"/>
      <c r="H35" s="134"/>
      <c r="I35" s="134"/>
      <c r="J35" s="134"/>
      <c r="K35" s="134"/>
      <c r="L35" s="134"/>
      <c r="M35" s="134"/>
      <c r="N35" s="134"/>
      <c r="O35" s="134"/>
      <c r="P35" s="134"/>
      <c r="Q35" s="134"/>
    </row>
    <row r="36" spans="1:17" s="1" customFormat="1" ht="33.75" hidden="1" customHeight="1" x14ac:dyDescent="0.2">
      <c r="A36" s="134"/>
      <c r="B36" s="134"/>
      <c r="C36" s="134"/>
      <c r="D36" s="134"/>
      <c r="E36" s="134"/>
      <c r="F36" s="134"/>
      <c r="G36" s="134"/>
      <c r="H36" s="134"/>
      <c r="I36" s="134"/>
      <c r="J36" s="134"/>
      <c r="K36" s="134"/>
      <c r="L36" s="134"/>
      <c r="M36" s="134"/>
      <c r="N36" s="134"/>
      <c r="O36" s="134"/>
      <c r="P36" s="134"/>
      <c r="Q36" s="134"/>
    </row>
    <row r="37" spans="1:17" s="1" customFormat="1" ht="12.75" x14ac:dyDescent="0.2">
      <c r="A37" s="15"/>
      <c r="B37" s="15"/>
      <c r="C37" s="15"/>
      <c r="D37" s="15"/>
      <c r="E37" s="15"/>
      <c r="F37" s="15"/>
      <c r="G37" s="15"/>
      <c r="H37" s="15"/>
      <c r="I37" s="15"/>
      <c r="J37" s="15"/>
      <c r="K37" s="15"/>
      <c r="L37" s="15"/>
      <c r="M37" s="15"/>
      <c r="N37" s="15"/>
      <c r="O37" s="15"/>
      <c r="P37" s="15"/>
      <c r="Q37" s="15"/>
    </row>
    <row r="38" spans="1:17" s="1" customFormat="1" x14ac:dyDescent="0.25">
      <c r="A38" s="141" t="s">
        <v>6</v>
      </c>
      <c r="B38" s="141"/>
      <c r="C38" s="141"/>
      <c r="D38" s="141"/>
      <c r="E38" s="141"/>
      <c r="F38" s="141"/>
      <c r="G38" s="141"/>
      <c r="H38" s="141"/>
      <c r="I38" s="141"/>
      <c r="J38" s="141"/>
      <c r="K38" s="141"/>
      <c r="L38" s="16"/>
      <c r="M38" s="16"/>
      <c r="N38" s="16"/>
      <c r="O38" s="16"/>
    </row>
  </sheetData>
  <mergeCells count="11">
    <mergeCell ref="A31:Q31"/>
    <mergeCell ref="A34:Q36"/>
    <mergeCell ref="A28:M28"/>
    <mergeCell ref="O28:P28"/>
    <mergeCell ref="A30:Q30"/>
    <mergeCell ref="A38:K38"/>
    <mergeCell ref="A1:Q1"/>
    <mergeCell ref="A2:Q2"/>
    <mergeCell ref="A3:Q3"/>
    <mergeCell ref="A4:J4"/>
    <mergeCell ref="K4:Q4"/>
  </mergeCells>
  <pageMargins left="0.7" right="0.7" top="0.75" bottom="0.75" header="0.3" footer="0.3"/>
  <pageSetup paperSize="9" scale="64" fitToHeight="0" orientation="landscape"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E2A28-C5B1-4AEE-83BA-2DA8A81217A2}">
  <sheetPr>
    <tabColor theme="0"/>
    <pageSetUpPr fitToPage="1"/>
  </sheetPr>
  <dimension ref="A1:Q34"/>
  <sheetViews>
    <sheetView workbookViewId="0">
      <selection activeCell="M6" sqref="M6"/>
    </sheetView>
  </sheetViews>
  <sheetFormatPr defaultRowHeight="15" x14ac:dyDescent="0.25"/>
  <cols>
    <col min="1" max="1" width="4" customWidth="1"/>
    <col min="2" max="9" width="11.7109375" customWidth="1"/>
    <col min="10" max="10" width="25.42578125" customWidth="1"/>
    <col min="11" max="11" width="11.7109375" customWidth="1"/>
    <col min="12" max="13" width="13.7109375" customWidth="1"/>
    <col min="14" max="14" width="8.5703125" customWidth="1"/>
    <col min="15" max="16" width="13.7109375" customWidth="1"/>
  </cols>
  <sheetData>
    <row r="1" spans="1:16" x14ac:dyDescent="0.25">
      <c r="A1" s="146" t="s">
        <v>579</v>
      </c>
      <c r="B1" s="146"/>
      <c r="C1" s="146"/>
      <c r="D1" s="146"/>
      <c r="E1" s="146"/>
      <c r="F1" s="146"/>
      <c r="G1" s="146"/>
      <c r="H1" s="146"/>
      <c r="I1" s="146"/>
      <c r="J1" s="146"/>
      <c r="K1" s="146"/>
      <c r="L1" s="146"/>
      <c r="M1" s="146"/>
      <c r="N1" s="146"/>
      <c r="O1" s="146"/>
      <c r="P1" s="146"/>
    </row>
    <row r="2" spans="1:16" x14ac:dyDescent="0.25">
      <c r="A2" s="145" t="s">
        <v>0</v>
      </c>
      <c r="B2" s="145"/>
      <c r="C2" s="145"/>
      <c r="D2" s="145"/>
      <c r="E2" s="145"/>
      <c r="F2" s="145"/>
      <c r="G2" s="145"/>
      <c r="H2" s="145"/>
      <c r="I2" s="145"/>
      <c r="J2" s="145"/>
      <c r="K2" s="145"/>
      <c r="L2" s="145"/>
      <c r="M2" s="145"/>
      <c r="N2" s="145"/>
      <c r="O2" s="145"/>
      <c r="P2" s="145"/>
    </row>
    <row r="3" spans="1:16" x14ac:dyDescent="0.25">
      <c r="A3" s="154" t="s">
        <v>302</v>
      </c>
      <c r="B3" s="155"/>
      <c r="C3" s="155"/>
      <c r="D3" s="155"/>
      <c r="E3" s="155"/>
      <c r="F3" s="155"/>
      <c r="G3" s="155"/>
      <c r="H3" s="155"/>
      <c r="I3" s="155"/>
      <c r="J3" s="155"/>
      <c r="K3" s="155"/>
      <c r="L3" s="155"/>
      <c r="M3" s="155"/>
      <c r="N3" s="155"/>
      <c r="O3" s="155"/>
      <c r="P3" s="156"/>
    </row>
    <row r="4" spans="1:16" x14ac:dyDescent="0.25">
      <c r="A4" s="151" t="s">
        <v>12</v>
      </c>
      <c r="B4" s="152"/>
      <c r="C4" s="152"/>
      <c r="D4" s="152"/>
      <c r="E4" s="152"/>
      <c r="F4" s="152"/>
      <c r="G4" s="152"/>
      <c r="H4" s="152"/>
      <c r="I4" s="153"/>
      <c r="J4" s="151" t="s">
        <v>13</v>
      </c>
      <c r="K4" s="152"/>
      <c r="L4" s="152"/>
      <c r="M4" s="152"/>
      <c r="N4" s="152"/>
      <c r="O4" s="152"/>
      <c r="P4" s="153"/>
    </row>
    <row r="5" spans="1:16" ht="60" customHeight="1" x14ac:dyDescent="0.25">
      <c r="A5" s="6" t="s">
        <v>1</v>
      </c>
      <c r="B5" s="6" t="s">
        <v>31</v>
      </c>
      <c r="C5" s="6" t="s">
        <v>10</v>
      </c>
      <c r="D5" s="6" t="s">
        <v>8</v>
      </c>
      <c r="E5" s="6" t="s">
        <v>9</v>
      </c>
      <c r="F5" s="6" t="s">
        <v>54</v>
      </c>
      <c r="G5" s="6" t="s">
        <v>11</v>
      </c>
      <c r="H5" s="6" t="s">
        <v>2</v>
      </c>
      <c r="I5" s="6" t="s">
        <v>3</v>
      </c>
      <c r="J5" s="33" t="s">
        <v>224</v>
      </c>
      <c r="K5" s="6" t="s">
        <v>251</v>
      </c>
      <c r="L5" s="6" t="s">
        <v>14</v>
      </c>
      <c r="M5" s="6" t="s">
        <v>16</v>
      </c>
      <c r="N5" s="6" t="s">
        <v>15</v>
      </c>
      <c r="O5" s="6" t="s">
        <v>17</v>
      </c>
      <c r="P5" s="6" t="s">
        <v>18</v>
      </c>
    </row>
    <row r="6" spans="1:16" ht="12" customHeight="1" x14ac:dyDescent="0.25">
      <c r="A6" s="7">
        <v>1</v>
      </c>
      <c r="B6" s="7">
        <v>2</v>
      </c>
      <c r="C6" s="7">
        <v>3</v>
      </c>
      <c r="D6" s="7">
        <v>4</v>
      </c>
      <c r="E6" s="7">
        <v>5</v>
      </c>
      <c r="F6" s="7">
        <v>6</v>
      </c>
      <c r="G6" s="7">
        <v>7</v>
      </c>
      <c r="H6" s="7">
        <v>8</v>
      </c>
      <c r="I6" s="7">
        <v>9</v>
      </c>
      <c r="J6" s="7">
        <v>10</v>
      </c>
      <c r="K6" s="7">
        <v>11</v>
      </c>
      <c r="L6" s="7">
        <v>14</v>
      </c>
      <c r="M6" s="7">
        <v>15</v>
      </c>
      <c r="N6" s="7">
        <v>16</v>
      </c>
      <c r="O6" s="8">
        <v>17</v>
      </c>
      <c r="P6" s="8">
        <v>18</v>
      </c>
    </row>
    <row r="7" spans="1:16" ht="30" customHeight="1" x14ac:dyDescent="0.25">
      <c r="A7" s="9" t="s">
        <v>19</v>
      </c>
      <c r="B7" s="3" t="s">
        <v>84</v>
      </c>
      <c r="C7" s="3">
        <v>16</v>
      </c>
      <c r="D7" s="3" t="s">
        <v>103</v>
      </c>
      <c r="E7" s="3" t="s">
        <v>44</v>
      </c>
      <c r="F7" s="3"/>
      <c r="G7" s="3" t="s">
        <v>111</v>
      </c>
      <c r="H7" s="3" t="s">
        <v>38</v>
      </c>
      <c r="I7" s="3">
        <v>50</v>
      </c>
      <c r="J7" s="10"/>
      <c r="K7" s="10"/>
      <c r="L7" s="10"/>
      <c r="M7" s="11">
        <f t="shared" ref="M7:M23" si="0">I7*L7</f>
        <v>0</v>
      </c>
      <c r="N7" s="12">
        <v>0.08</v>
      </c>
      <c r="O7" s="11">
        <f t="shared" ref="O7:O23" si="1">(L7*1.08)</f>
        <v>0</v>
      </c>
      <c r="P7" s="4">
        <f t="shared" ref="P7:P23" si="2">I7*O7</f>
        <v>0</v>
      </c>
    </row>
    <row r="8" spans="1:16" ht="30" customHeight="1" x14ac:dyDescent="0.25">
      <c r="A8" s="9" t="s">
        <v>20</v>
      </c>
      <c r="B8" s="4" t="s">
        <v>65</v>
      </c>
      <c r="C8" s="4">
        <v>16</v>
      </c>
      <c r="D8" s="3" t="s">
        <v>103</v>
      </c>
      <c r="E8" s="3" t="s">
        <v>44</v>
      </c>
      <c r="F8" s="3"/>
      <c r="G8" s="3" t="s">
        <v>111</v>
      </c>
      <c r="H8" s="3" t="s">
        <v>38</v>
      </c>
      <c r="I8" s="4">
        <v>120</v>
      </c>
      <c r="J8" s="10"/>
      <c r="K8" s="10"/>
      <c r="L8" s="10"/>
      <c r="M8" s="11">
        <f t="shared" si="0"/>
        <v>0</v>
      </c>
      <c r="N8" s="12">
        <v>0.08</v>
      </c>
      <c r="O8" s="11">
        <f t="shared" si="1"/>
        <v>0</v>
      </c>
      <c r="P8" s="4">
        <f t="shared" si="2"/>
        <v>0</v>
      </c>
    </row>
    <row r="9" spans="1:16" ht="30" customHeight="1" x14ac:dyDescent="0.25">
      <c r="A9" s="9" t="s">
        <v>21</v>
      </c>
      <c r="B9" s="4" t="s">
        <v>65</v>
      </c>
      <c r="C9" s="4">
        <v>19</v>
      </c>
      <c r="D9" s="3" t="s">
        <v>103</v>
      </c>
      <c r="E9" s="3" t="s">
        <v>44</v>
      </c>
      <c r="F9" s="3"/>
      <c r="G9" s="3" t="s">
        <v>111</v>
      </c>
      <c r="H9" s="3" t="s">
        <v>38</v>
      </c>
      <c r="I9" s="4">
        <v>70</v>
      </c>
      <c r="J9" s="10"/>
      <c r="K9" s="10"/>
      <c r="L9" s="10"/>
      <c r="M9" s="11">
        <f t="shared" si="0"/>
        <v>0</v>
      </c>
      <c r="N9" s="12">
        <v>0.08</v>
      </c>
      <c r="O9" s="11">
        <f t="shared" si="1"/>
        <v>0</v>
      </c>
      <c r="P9" s="4">
        <f t="shared" si="2"/>
        <v>0</v>
      </c>
    </row>
    <row r="10" spans="1:16" ht="30" customHeight="1" x14ac:dyDescent="0.25">
      <c r="A10" s="9" t="s">
        <v>22</v>
      </c>
      <c r="B10" s="4" t="s">
        <v>32</v>
      </c>
      <c r="C10" s="4" t="s">
        <v>112</v>
      </c>
      <c r="D10" s="3" t="s">
        <v>103</v>
      </c>
      <c r="E10" s="3" t="s">
        <v>44</v>
      </c>
      <c r="F10" s="3"/>
      <c r="G10" s="3" t="s">
        <v>111</v>
      </c>
      <c r="H10" s="3" t="s">
        <v>38</v>
      </c>
      <c r="I10" s="4">
        <v>35</v>
      </c>
      <c r="J10" s="10"/>
      <c r="K10" s="10"/>
      <c r="L10" s="10"/>
      <c r="M10" s="11">
        <f t="shared" si="0"/>
        <v>0</v>
      </c>
      <c r="N10" s="12">
        <v>0.08</v>
      </c>
      <c r="O10" s="11">
        <f t="shared" si="1"/>
        <v>0</v>
      </c>
      <c r="P10" s="4">
        <f t="shared" si="2"/>
        <v>0</v>
      </c>
    </row>
    <row r="11" spans="1:16" ht="30" customHeight="1" x14ac:dyDescent="0.25">
      <c r="A11" s="9" t="s">
        <v>23</v>
      </c>
      <c r="B11" s="4" t="s">
        <v>32</v>
      </c>
      <c r="C11" s="4">
        <v>16</v>
      </c>
      <c r="D11" s="3" t="s">
        <v>103</v>
      </c>
      <c r="E11" s="3" t="s">
        <v>44</v>
      </c>
      <c r="F11" s="3"/>
      <c r="G11" s="3" t="s">
        <v>113</v>
      </c>
      <c r="H11" s="3" t="s">
        <v>38</v>
      </c>
      <c r="I11" s="4">
        <v>35</v>
      </c>
      <c r="J11" s="10"/>
      <c r="K11" s="10"/>
      <c r="L11" s="10"/>
      <c r="M11" s="11">
        <f t="shared" si="0"/>
        <v>0</v>
      </c>
      <c r="N11" s="12">
        <v>0.08</v>
      </c>
      <c r="O11" s="11">
        <f t="shared" si="1"/>
        <v>0</v>
      </c>
      <c r="P11" s="4">
        <f t="shared" si="2"/>
        <v>0</v>
      </c>
    </row>
    <row r="12" spans="1:16" ht="30" customHeight="1" x14ac:dyDescent="0.25">
      <c r="A12" s="9" t="s">
        <v>24</v>
      </c>
      <c r="B12" s="4" t="s">
        <v>32</v>
      </c>
      <c r="C12" s="4">
        <v>24</v>
      </c>
      <c r="D12" s="3" t="s">
        <v>103</v>
      </c>
      <c r="E12" s="3" t="s">
        <v>44</v>
      </c>
      <c r="F12" s="3"/>
      <c r="G12" s="3" t="s">
        <v>113</v>
      </c>
      <c r="H12" s="3" t="s">
        <v>38</v>
      </c>
      <c r="I12" s="4">
        <v>170</v>
      </c>
      <c r="J12" s="10"/>
      <c r="K12" s="10"/>
      <c r="L12" s="10"/>
      <c r="M12" s="11">
        <f t="shared" si="0"/>
        <v>0</v>
      </c>
      <c r="N12" s="12">
        <v>0.08</v>
      </c>
      <c r="O12" s="11">
        <f t="shared" si="1"/>
        <v>0</v>
      </c>
      <c r="P12" s="4">
        <f t="shared" si="2"/>
        <v>0</v>
      </c>
    </row>
    <row r="13" spans="1:16" ht="30" customHeight="1" x14ac:dyDescent="0.25">
      <c r="A13" s="9" t="s">
        <v>25</v>
      </c>
      <c r="B13" s="4" t="s">
        <v>32</v>
      </c>
      <c r="C13" s="4" t="s">
        <v>41</v>
      </c>
      <c r="D13" s="3" t="s">
        <v>103</v>
      </c>
      <c r="E13" s="3" t="s">
        <v>44</v>
      </c>
      <c r="F13" s="3"/>
      <c r="G13" s="3" t="s">
        <v>111</v>
      </c>
      <c r="H13" s="3" t="s">
        <v>38</v>
      </c>
      <c r="I13" s="4">
        <v>590</v>
      </c>
      <c r="J13" s="10"/>
      <c r="K13" s="10"/>
      <c r="L13" s="10"/>
      <c r="M13" s="11">
        <f t="shared" si="0"/>
        <v>0</v>
      </c>
      <c r="N13" s="12">
        <v>0.08</v>
      </c>
      <c r="O13" s="11">
        <f t="shared" si="1"/>
        <v>0</v>
      </c>
      <c r="P13" s="4">
        <f t="shared" si="2"/>
        <v>0</v>
      </c>
    </row>
    <row r="14" spans="1:16" ht="30" customHeight="1" x14ac:dyDescent="0.25">
      <c r="A14" s="9" t="s">
        <v>26</v>
      </c>
      <c r="B14" s="4" t="s">
        <v>39</v>
      </c>
      <c r="C14" s="4" t="s">
        <v>68</v>
      </c>
      <c r="D14" s="3" t="s">
        <v>103</v>
      </c>
      <c r="E14" s="3" t="s">
        <v>44</v>
      </c>
      <c r="F14" s="3"/>
      <c r="G14" s="3" t="s">
        <v>113</v>
      </c>
      <c r="H14" s="3" t="s">
        <v>38</v>
      </c>
      <c r="I14" s="4">
        <v>145</v>
      </c>
      <c r="J14" s="10"/>
      <c r="K14" s="10"/>
      <c r="L14" s="10"/>
      <c r="M14" s="11">
        <f t="shared" si="0"/>
        <v>0</v>
      </c>
      <c r="N14" s="12">
        <v>0.08</v>
      </c>
      <c r="O14" s="11">
        <f t="shared" si="1"/>
        <v>0</v>
      </c>
      <c r="P14" s="4">
        <f t="shared" si="2"/>
        <v>0</v>
      </c>
    </row>
    <row r="15" spans="1:16" ht="30" customHeight="1" x14ac:dyDescent="0.25">
      <c r="A15" s="9" t="s">
        <v>27</v>
      </c>
      <c r="B15" s="4" t="s">
        <v>39</v>
      </c>
      <c r="C15" s="5" t="s">
        <v>33</v>
      </c>
      <c r="D15" s="3" t="s">
        <v>103</v>
      </c>
      <c r="E15" s="3" t="s">
        <v>44</v>
      </c>
      <c r="F15" s="4"/>
      <c r="G15" s="3" t="s">
        <v>113</v>
      </c>
      <c r="H15" s="3" t="s">
        <v>38</v>
      </c>
      <c r="I15" s="4">
        <v>90</v>
      </c>
      <c r="J15" s="10"/>
      <c r="K15" s="10"/>
      <c r="L15" s="10"/>
      <c r="M15" s="11">
        <f t="shared" si="0"/>
        <v>0</v>
      </c>
      <c r="N15" s="12">
        <v>0.08</v>
      </c>
      <c r="O15" s="11">
        <f t="shared" si="1"/>
        <v>0</v>
      </c>
      <c r="P15" s="4">
        <f t="shared" si="2"/>
        <v>0</v>
      </c>
    </row>
    <row r="16" spans="1:16" ht="30" customHeight="1" x14ac:dyDescent="0.25">
      <c r="A16" s="9" t="s">
        <v>28</v>
      </c>
      <c r="B16" s="4" t="s">
        <v>39</v>
      </c>
      <c r="C16" s="5" t="s">
        <v>41</v>
      </c>
      <c r="D16" s="3" t="s">
        <v>103</v>
      </c>
      <c r="E16" s="3" t="s">
        <v>44</v>
      </c>
      <c r="F16" s="4"/>
      <c r="G16" s="3" t="s">
        <v>113</v>
      </c>
      <c r="H16" s="3" t="s">
        <v>38</v>
      </c>
      <c r="I16" s="4">
        <v>90</v>
      </c>
      <c r="J16" s="10"/>
      <c r="K16" s="10"/>
      <c r="L16" s="10"/>
      <c r="M16" s="11">
        <f t="shared" si="0"/>
        <v>0</v>
      </c>
      <c r="N16" s="12">
        <v>0.08</v>
      </c>
      <c r="O16" s="11">
        <f t="shared" si="1"/>
        <v>0</v>
      </c>
      <c r="P16" s="4">
        <f t="shared" si="2"/>
        <v>0</v>
      </c>
    </row>
    <row r="17" spans="1:17" ht="30" customHeight="1" x14ac:dyDescent="0.25">
      <c r="A17" s="9" t="s">
        <v>29</v>
      </c>
      <c r="B17" s="4" t="s">
        <v>39</v>
      </c>
      <c r="C17" s="5" t="s">
        <v>114</v>
      </c>
      <c r="D17" s="3" t="s">
        <v>103</v>
      </c>
      <c r="E17" s="3" t="s">
        <v>44</v>
      </c>
      <c r="F17" s="4"/>
      <c r="G17" s="3" t="s">
        <v>113</v>
      </c>
      <c r="H17" s="3" t="s">
        <v>38</v>
      </c>
      <c r="I17" s="4">
        <v>310</v>
      </c>
      <c r="J17" s="10"/>
      <c r="K17" s="10"/>
      <c r="L17" s="10"/>
      <c r="M17" s="11">
        <f t="shared" si="0"/>
        <v>0</v>
      </c>
      <c r="N17" s="12">
        <v>0.08</v>
      </c>
      <c r="O17" s="11">
        <f t="shared" si="1"/>
        <v>0</v>
      </c>
      <c r="P17" s="4">
        <f t="shared" si="2"/>
        <v>0</v>
      </c>
    </row>
    <row r="18" spans="1:17" ht="30" customHeight="1" x14ac:dyDescent="0.25">
      <c r="A18" s="9" t="s">
        <v>30</v>
      </c>
      <c r="B18" s="4">
        <v>0</v>
      </c>
      <c r="C18" s="5" t="s">
        <v>41</v>
      </c>
      <c r="D18" s="3" t="s">
        <v>103</v>
      </c>
      <c r="E18" s="3" t="s">
        <v>44</v>
      </c>
      <c r="F18" s="4"/>
      <c r="G18" s="3" t="s">
        <v>115</v>
      </c>
      <c r="H18" s="3" t="s">
        <v>38</v>
      </c>
      <c r="I18" s="4">
        <v>60</v>
      </c>
      <c r="J18" s="10"/>
      <c r="K18" s="10"/>
      <c r="L18" s="10"/>
      <c r="M18" s="11">
        <f t="shared" si="0"/>
        <v>0</v>
      </c>
      <c r="N18" s="12">
        <v>0.08</v>
      </c>
      <c r="O18" s="11">
        <f t="shared" si="1"/>
        <v>0</v>
      </c>
      <c r="P18" s="4">
        <f t="shared" si="2"/>
        <v>0</v>
      </c>
    </row>
    <row r="19" spans="1:17" ht="42.6" customHeight="1" x14ac:dyDescent="0.25">
      <c r="A19" s="9" t="s">
        <v>55</v>
      </c>
      <c r="B19" s="4">
        <v>0</v>
      </c>
      <c r="C19" s="5" t="s">
        <v>116</v>
      </c>
      <c r="D19" s="3" t="s">
        <v>103</v>
      </c>
      <c r="E19" s="3" t="s">
        <v>44</v>
      </c>
      <c r="F19" s="3" t="s">
        <v>117</v>
      </c>
      <c r="G19" s="3" t="s">
        <v>113</v>
      </c>
      <c r="H19" s="3" t="s">
        <v>38</v>
      </c>
      <c r="I19" s="4">
        <v>8</v>
      </c>
      <c r="J19" s="10"/>
      <c r="K19" s="10"/>
      <c r="L19" s="10"/>
      <c r="M19" s="11">
        <f t="shared" si="0"/>
        <v>0</v>
      </c>
      <c r="N19" s="12">
        <v>0.08</v>
      </c>
      <c r="O19" s="11">
        <f t="shared" si="1"/>
        <v>0</v>
      </c>
      <c r="P19" s="4">
        <f t="shared" si="2"/>
        <v>0</v>
      </c>
    </row>
    <row r="20" spans="1:17" ht="30" customHeight="1" x14ac:dyDescent="0.25">
      <c r="A20" s="9" t="s">
        <v>56</v>
      </c>
      <c r="B20" s="4">
        <v>1</v>
      </c>
      <c r="C20" s="4" t="s">
        <v>49</v>
      </c>
      <c r="D20" s="3" t="s">
        <v>103</v>
      </c>
      <c r="E20" s="3" t="s">
        <v>44</v>
      </c>
      <c r="F20" s="4"/>
      <c r="G20" s="3" t="s">
        <v>115</v>
      </c>
      <c r="H20" s="3" t="s">
        <v>38</v>
      </c>
      <c r="I20" s="4">
        <v>30</v>
      </c>
      <c r="J20" s="10"/>
      <c r="K20" s="10"/>
      <c r="L20" s="10"/>
      <c r="M20" s="11">
        <f t="shared" si="0"/>
        <v>0</v>
      </c>
      <c r="N20" s="12">
        <v>0.08</v>
      </c>
      <c r="O20" s="11">
        <f t="shared" si="1"/>
        <v>0</v>
      </c>
      <c r="P20" s="4">
        <f t="shared" si="2"/>
        <v>0</v>
      </c>
    </row>
    <row r="21" spans="1:17" ht="30" customHeight="1" x14ac:dyDescent="0.25">
      <c r="A21" s="9" t="s">
        <v>57</v>
      </c>
      <c r="B21" s="4">
        <v>1</v>
      </c>
      <c r="C21" s="4" t="s">
        <v>118</v>
      </c>
      <c r="D21" s="3" t="s">
        <v>103</v>
      </c>
      <c r="E21" s="3" t="s">
        <v>44</v>
      </c>
      <c r="F21" s="3"/>
      <c r="G21" s="3">
        <v>75</v>
      </c>
      <c r="H21" s="3" t="s">
        <v>38</v>
      </c>
      <c r="I21" s="4">
        <v>40</v>
      </c>
      <c r="J21" s="10"/>
      <c r="K21" s="10"/>
      <c r="L21" s="10"/>
      <c r="M21" s="11">
        <f t="shared" si="0"/>
        <v>0</v>
      </c>
      <c r="N21" s="12">
        <v>0.08</v>
      </c>
      <c r="O21" s="11">
        <f t="shared" si="1"/>
        <v>0</v>
      </c>
      <c r="P21" s="4">
        <f t="shared" si="2"/>
        <v>0</v>
      </c>
    </row>
    <row r="22" spans="1:17" ht="30" customHeight="1" x14ac:dyDescent="0.25">
      <c r="A22" s="9" t="s">
        <v>58</v>
      </c>
      <c r="B22" s="4">
        <v>2</v>
      </c>
      <c r="C22" s="4" t="s">
        <v>118</v>
      </c>
      <c r="D22" s="3" t="s">
        <v>103</v>
      </c>
      <c r="E22" s="3" t="s">
        <v>44</v>
      </c>
      <c r="F22" s="3"/>
      <c r="G22" s="3">
        <v>75</v>
      </c>
      <c r="H22" s="3" t="s">
        <v>38</v>
      </c>
      <c r="I22" s="4">
        <v>90</v>
      </c>
      <c r="J22" s="10"/>
      <c r="K22" s="10"/>
      <c r="L22" s="10"/>
      <c r="M22" s="11">
        <f t="shared" si="0"/>
        <v>0</v>
      </c>
      <c r="N22" s="12">
        <v>0.08</v>
      </c>
      <c r="O22" s="11">
        <f t="shared" si="1"/>
        <v>0</v>
      </c>
      <c r="P22" s="4">
        <f t="shared" si="2"/>
        <v>0</v>
      </c>
    </row>
    <row r="23" spans="1:17" ht="30" customHeight="1" x14ac:dyDescent="0.25">
      <c r="A23" s="9" t="s">
        <v>59</v>
      </c>
      <c r="B23" s="4">
        <v>5</v>
      </c>
      <c r="C23" s="4">
        <v>90</v>
      </c>
      <c r="D23" s="3" t="s">
        <v>103</v>
      </c>
      <c r="E23" s="3" t="s">
        <v>44</v>
      </c>
      <c r="F23" s="3" t="s">
        <v>119</v>
      </c>
      <c r="G23" s="3" t="s">
        <v>76</v>
      </c>
      <c r="H23" s="3" t="s">
        <v>38</v>
      </c>
      <c r="I23" s="4">
        <v>2</v>
      </c>
      <c r="J23" s="10"/>
      <c r="K23" s="10"/>
      <c r="L23" s="10"/>
      <c r="M23" s="11">
        <f t="shared" si="0"/>
        <v>0</v>
      </c>
      <c r="N23" s="12">
        <v>0.08</v>
      </c>
      <c r="O23" s="11">
        <f t="shared" si="1"/>
        <v>0</v>
      </c>
      <c r="P23" s="4">
        <f t="shared" si="2"/>
        <v>0</v>
      </c>
    </row>
    <row r="24" spans="1:17" x14ac:dyDescent="0.25">
      <c r="A24" s="136" t="s">
        <v>52</v>
      </c>
      <c r="B24" s="137"/>
      <c r="C24" s="137"/>
      <c r="D24" s="137"/>
      <c r="E24" s="137"/>
      <c r="F24" s="137"/>
      <c r="G24" s="137"/>
      <c r="H24" s="137"/>
      <c r="I24" s="137"/>
      <c r="J24" s="137"/>
      <c r="K24" s="137"/>
      <c r="L24" s="138"/>
      <c r="M24" s="13">
        <f>SUM(M7:M23)</f>
        <v>0</v>
      </c>
      <c r="N24" s="139"/>
      <c r="O24" s="140"/>
      <c r="P24" s="13">
        <f>SUM(P7:P23)</f>
        <v>0</v>
      </c>
    </row>
    <row r="26" spans="1:17" s="1" customFormat="1" ht="15" customHeight="1" x14ac:dyDescent="0.25">
      <c r="A26" s="147" t="s">
        <v>4</v>
      </c>
      <c r="B26" s="147"/>
      <c r="C26" s="147"/>
      <c r="D26" s="147"/>
      <c r="E26" s="147"/>
      <c r="F26" s="147"/>
      <c r="G26" s="147"/>
      <c r="H26" s="147"/>
      <c r="I26" s="147"/>
      <c r="J26" s="147"/>
      <c r="K26" s="147"/>
      <c r="L26" s="147"/>
      <c r="M26" s="147"/>
      <c r="N26" s="147"/>
      <c r="O26" s="147"/>
      <c r="P26" s="147"/>
    </row>
    <row r="27" spans="1:17" s="1" customFormat="1" x14ac:dyDescent="0.25">
      <c r="A27" s="141" t="s">
        <v>53</v>
      </c>
      <c r="B27" s="141"/>
      <c r="C27" s="141"/>
      <c r="D27" s="141"/>
      <c r="E27" s="141"/>
      <c r="F27" s="141"/>
      <c r="G27" s="141"/>
      <c r="H27" s="141"/>
      <c r="I27" s="141"/>
      <c r="J27" s="141"/>
      <c r="K27" s="141"/>
      <c r="L27" s="141"/>
      <c r="M27" s="141"/>
      <c r="N27" s="141"/>
      <c r="O27" s="141"/>
      <c r="P27" s="141"/>
    </row>
    <row r="28" spans="1:17" s="1" customFormat="1" x14ac:dyDescent="0.25">
      <c r="A28" s="126" t="s">
        <v>5</v>
      </c>
      <c r="B28" s="126"/>
      <c r="C28" s="126"/>
      <c r="D28" s="126"/>
      <c r="E28" s="126"/>
      <c r="F28" s="126"/>
      <c r="G28" s="126"/>
      <c r="H28" s="126"/>
      <c r="I28" s="126"/>
      <c r="J28" s="126"/>
      <c r="K28"/>
      <c r="L28"/>
      <c r="M28"/>
      <c r="N28"/>
      <c r="O28"/>
      <c r="P28"/>
    </row>
    <row r="29" spans="1:17" s="1" customFormat="1" ht="12.75" x14ac:dyDescent="0.2">
      <c r="A29" s="14"/>
      <c r="B29" s="14"/>
      <c r="C29" s="14"/>
      <c r="D29" s="14"/>
      <c r="E29" s="14"/>
      <c r="F29" s="14"/>
      <c r="G29" s="14"/>
      <c r="H29" s="14"/>
      <c r="I29" s="14"/>
      <c r="J29" s="14"/>
    </row>
    <row r="30" spans="1:17" s="1" customFormat="1" ht="33.75" customHeight="1" x14ac:dyDescent="0.2">
      <c r="A30" s="134" t="s">
        <v>515</v>
      </c>
      <c r="B30" s="134"/>
      <c r="C30" s="134"/>
      <c r="D30" s="134"/>
      <c r="E30" s="134"/>
      <c r="F30" s="134"/>
      <c r="G30" s="134"/>
      <c r="H30" s="134"/>
      <c r="I30" s="134"/>
      <c r="J30" s="134"/>
      <c r="K30" s="134"/>
      <c r="L30" s="134"/>
      <c r="M30" s="134"/>
      <c r="N30" s="134"/>
      <c r="O30" s="134"/>
      <c r="P30" s="134"/>
      <c r="Q30" s="125"/>
    </row>
    <row r="31" spans="1:17" s="1" customFormat="1" ht="62.25" customHeight="1" x14ac:dyDescent="0.2">
      <c r="A31" s="134"/>
      <c r="B31" s="134"/>
      <c r="C31" s="134"/>
      <c r="D31" s="134"/>
      <c r="E31" s="134"/>
      <c r="F31" s="134"/>
      <c r="G31" s="134"/>
      <c r="H31" s="134"/>
      <c r="I31" s="134"/>
      <c r="J31" s="134"/>
      <c r="K31" s="134"/>
      <c r="L31" s="134"/>
      <c r="M31" s="134"/>
      <c r="N31" s="134"/>
      <c r="O31" s="134"/>
      <c r="P31" s="134"/>
      <c r="Q31" s="125"/>
    </row>
    <row r="32" spans="1:17" s="1" customFormat="1" ht="33.75" hidden="1" customHeight="1" x14ac:dyDescent="0.2">
      <c r="A32" s="125"/>
      <c r="B32" s="125"/>
      <c r="C32" s="125"/>
      <c r="D32" s="125"/>
      <c r="E32" s="125"/>
      <c r="F32" s="125"/>
      <c r="G32" s="125"/>
      <c r="H32" s="125"/>
      <c r="I32" s="125"/>
      <c r="J32" s="125"/>
      <c r="K32" s="125"/>
      <c r="L32" s="125"/>
      <c r="M32" s="125"/>
      <c r="N32" s="125"/>
      <c r="O32" s="125"/>
      <c r="P32" s="125"/>
      <c r="Q32" s="125"/>
    </row>
    <row r="33" spans="1:16" s="1" customFormat="1" ht="12.75" x14ac:dyDescent="0.2">
      <c r="A33" s="15"/>
      <c r="B33" s="15"/>
      <c r="C33" s="15"/>
      <c r="D33" s="15"/>
      <c r="E33" s="15"/>
      <c r="F33" s="15"/>
      <c r="G33" s="15"/>
      <c r="H33" s="15"/>
      <c r="I33" s="15"/>
      <c r="J33" s="15"/>
      <c r="K33" s="15"/>
      <c r="L33" s="15"/>
      <c r="M33" s="15"/>
      <c r="N33" s="15"/>
      <c r="O33" s="15"/>
      <c r="P33" s="15"/>
    </row>
    <row r="34" spans="1:16" s="1" customFormat="1" x14ac:dyDescent="0.25">
      <c r="A34" s="141" t="s">
        <v>6</v>
      </c>
      <c r="B34" s="141"/>
      <c r="C34" s="141"/>
      <c r="D34" s="141"/>
      <c r="E34" s="141"/>
      <c r="F34" s="141"/>
      <c r="G34" s="141"/>
      <c r="H34" s="141"/>
      <c r="I34" s="141"/>
      <c r="J34" s="141"/>
      <c r="K34" s="16"/>
      <c r="L34" s="16"/>
      <c r="M34" s="16"/>
      <c r="N34" s="16"/>
    </row>
  </sheetData>
  <mergeCells count="11">
    <mergeCell ref="A1:P1"/>
    <mergeCell ref="A26:P26"/>
    <mergeCell ref="A27:P27"/>
    <mergeCell ref="A24:L24"/>
    <mergeCell ref="N24:O24"/>
    <mergeCell ref="A2:P2"/>
    <mergeCell ref="A3:P3"/>
    <mergeCell ref="A4:I4"/>
    <mergeCell ref="J4:P4"/>
    <mergeCell ref="A34:J34"/>
    <mergeCell ref="A30:P31"/>
  </mergeCells>
  <pageMargins left="0.7" right="0.7" top="0.75" bottom="0.75" header="0.3" footer="0.3"/>
  <pageSetup paperSize="9" scale="66" fitToHeight="0" orientation="landscape"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71D6B-56A2-49D2-890B-415198DA5085}">
  <sheetPr>
    <tabColor theme="0"/>
    <pageSetUpPr fitToPage="1"/>
  </sheetPr>
  <dimension ref="A1:Q35"/>
  <sheetViews>
    <sheetView workbookViewId="0">
      <selection sqref="A1:Q1"/>
    </sheetView>
  </sheetViews>
  <sheetFormatPr defaultRowHeight="15" x14ac:dyDescent="0.25"/>
  <cols>
    <col min="1" max="1" width="4" customWidth="1"/>
    <col min="2" max="2" width="9.5703125" customWidth="1"/>
    <col min="3" max="4" width="9.85546875" customWidth="1"/>
    <col min="5" max="5" width="10.140625" customWidth="1"/>
    <col min="6" max="6" width="11.7109375" customWidth="1"/>
    <col min="7" max="7" width="14.28515625" customWidth="1"/>
    <col min="8" max="8" width="10.85546875" customWidth="1"/>
    <col min="9" max="9" width="8.7109375" customWidth="1"/>
    <col min="10" max="10" width="9.7109375" customWidth="1"/>
    <col min="11" max="11" width="25.42578125" customWidth="1"/>
    <col min="12" max="12" width="10.28515625" customWidth="1"/>
    <col min="13" max="14" width="13.7109375" customWidth="1"/>
    <col min="15" max="15" width="8.5703125" customWidth="1"/>
    <col min="16" max="17" width="13.7109375" customWidth="1"/>
  </cols>
  <sheetData>
    <row r="1" spans="1:17" x14ac:dyDescent="0.25">
      <c r="A1" s="146" t="s">
        <v>580</v>
      </c>
      <c r="B1" s="146"/>
      <c r="C1" s="146"/>
      <c r="D1" s="146"/>
      <c r="E1" s="146"/>
      <c r="F1" s="146"/>
      <c r="G1" s="146"/>
      <c r="H1" s="146"/>
      <c r="I1" s="146"/>
      <c r="J1" s="146"/>
      <c r="K1" s="146"/>
      <c r="L1" s="146"/>
      <c r="M1" s="146"/>
      <c r="N1" s="146"/>
      <c r="O1" s="146"/>
      <c r="P1" s="146"/>
      <c r="Q1" s="146"/>
    </row>
    <row r="2" spans="1:17" x14ac:dyDescent="0.25">
      <c r="A2" s="145" t="s">
        <v>0</v>
      </c>
      <c r="B2" s="145"/>
      <c r="C2" s="145"/>
      <c r="D2" s="145"/>
      <c r="E2" s="145"/>
      <c r="F2" s="145"/>
      <c r="G2" s="145"/>
      <c r="H2" s="145"/>
      <c r="I2" s="145"/>
      <c r="J2" s="145"/>
      <c r="K2" s="145"/>
      <c r="L2" s="145"/>
      <c r="M2" s="145"/>
      <c r="N2" s="145"/>
      <c r="O2" s="145"/>
      <c r="P2" s="145"/>
      <c r="Q2" s="145"/>
    </row>
    <row r="3" spans="1:17" x14ac:dyDescent="0.25">
      <c r="A3" s="148" t="s">
        <v>301</v>
      </c>
      <c r="B3" s="149"/>
      <c r="C3" s="149"/>
      <c r="D3" s="149"/>
      <c r="E3" s="149"/>
      <c r="F3" s="149"/>
      <c r="G3" s="149"/>
      <c r="H3" s="149"/>
      <c r="I3" s="149"/>
      <c r="J3" s="149"/>
      <c r="K3" s="149"/>
      <c r="L3" s="149"/>
      <c r="M3" s="149"/>
      <c r="N3" s="149"/>
      <c r="O3" s="149"/>
      <c r="P3" s="149"/>
      <c r="Q3" s="150"/>
    </row>
    <row r="4" spans="1:17" x14ac:dyDescent="0.25">
      <c r="A4" s="162" t="s">
        <v>12</v>
      </c>
      <c r="B4" s="163"/>
      <c r="C4" s="163"/>
      <c r="D4" s="163"/>
      <c r="E4" s="163"/>
      <c r="F4" s="163"/>
      <c r="G4" s="163"/>
      <c r="H4" s="163"/>
      <c r="I4" s="163"/>
      <c r="J4" s="164"/>
      <c r="K4" s="162" t="s">
        <v>13</v>
      </c>
      <c r="L4" s="163"/>
      <c r="M4" s="163"/>
      <c r="N4" s="163"/>
      <c r="O4" s="163"/>
      <c r="P4" s="163"/>
      <c r="Q4" s="164"/>
    </row>
    <row r="5" spans="1:17" ht="60" customHeight="1" x14ac:dyDescent="0.25">
      <c r="A5" s="18" t="s">
        <v>1</v>
      </c>
      <c r="B5" s="18" t="s">
        <v>31</v>
      </c>
      <c r="C5" s="18" t="s">
        <v>10</v>
      </c>
      <c r="D5" s="18" t="s">
        <v>8</v>
      </c>
      <c r="E5" s="18" t="s">
        <v>9</v>
      </c>
      <c r="F5" s="18" t="s">
        <v>128</v>
      </c>
      <c r="G5" s="18" t="s">
        <v>54</v>
      </c>
      <c r="H5" s="18" t="s">
        <v>11</v>
      </c>
      <c r="I5" s="18" t="s">
        <v>2</v>
      </c>
      <c r="J5" s="18" t="s">
        <v>3</v>
      </c>
      <c r="K5" s="33" t="s">
        <v>224</v>
      </c>
      <c r="L5" s="18" t="s">
        <v>251</v>
      </c>
      <c r="M5" s="18" t="s">
        <v>14</v>
      </c>
      <c r="N5" s="18" t="s">
        <v>16</v>
      </c>
      <c r="O5" s="18" t="s">
        <v>15</v>
      </c>
      <c r="P5" s="18" t="s">
        <v>17</v>
      </c>
      <c r="Q5" s="18" t="s">
        <v>18</v>
      </c>
    </row>
    <row r="6" spans="1:17" ht="12" customHeight="1" x14ac:dyDescent="0.25">
      <c r="A6" s="19">
        <v>1</v>
      </c>
      <c r="B6" s="19">
        <v>2</v>
      </c>
      <c r="C6" s="19">
        <v>3</v>
      </c>
      <c r="D6" s="19">
        <v>4</v>
      </c>
      <c r="E6" s="19">
        <v>5</v>
      </c>
      <c r="F6" s="19">
        <v>6</v>
      </c>
      <c r="G6" s="19">
        <v>7</v>
      </c>
      <c r="H6" s="19">
        <v>8</v>
      </c>
      <c r="I6" s="19">
        <v>9</v>
      </c>
      <c r="J6" s="19">
        <v>10</v>
      </c>
      <c r="K6" s="19">
        <v>11</v>
      </c>
      <c r="L6" s="19">
        <v>12</v>
      </c>
      <c r="M6" s="19">
        <v>15</v>
      </c>
      <c r="N6" s="19">
        <v>16</v>
      </c>
      <c r="O6" s="19">
        <v>17</v>
      </c>
      <c r="P6" s="20">
        <v>18</v>
      </c>
      <c r="Q6" s="20">
        <v>19</v>
      </c>
    </row>
    <row r="7" spans="1:17" ht="30" customHeight="1" x14ac:dyDescent="0.25">
      <c r="A7" s="21" t="s">
        <v>19</v>
      </c>
      <c r="B7" s="3" t="s">
        <v>65</v>
      </c>
      <c r="C7" s="3" t="s">
        <v>66</v>
      </c>
      <c r="D7" s="3" t="s">
        <v>34</v>
      </c>
      <c r="E7" s="3" t="s">
        <v>35</v>
      </c>
      <c r="F7" s="3" t="s">
        <v>36</v>
      </c>
      <c r="G7" s="3"/>
      <c r="H7" s="3" t="s">
        <v>129</v>
      </c>
      <c r="I7" s="3" t="s">
        <v>223</v>
      </c>
      <c r="J7" s="3">
        <v>54</v>
      </c>
      <c r="K7" s="22"/>
      <c r="L7" s="22"/>
      <c r="M7" s="22"/>
      <c r="N7" s="11">
        <f t="shared" ref="N7:N24" si="0">J7*M7</f>
        <v>0</v>
      </c>
      <c r="O7" s="12">
        <v>0.08</v>
      </c>
      <c r="P7" s="11">
        <f t="shared" ref="P7:P24" si="1">(M7*1.08)</f>
        <v>0</v>
      </c>
      <c r="Q7" s="4">
        <f t="shared" ref="Q7:Q24" si="2">J7*P7</f>
        <v>0</v>
      </c>
    </row>
    <row r="8" spans="1:17" ht="30" customHeight="1" x14ac:dyDescent="0.25">
      <c r="A8" s="21" t="s">
        <v>20</v>
      </c>
      <c r="B8" s="4" t="s">
        <v>32</v>
      </c>
      <c r="C8" s="4" t="s">
        <v>66</v>
      </c>
      <c r="D8" s="3" t="s">
        <v>34</v>
      </c>
      <c r="E8" s="3" t="s">
        <v>35</v>
      </c>
      <c r="F8" s="3" t="s">
        <v>36</v>
      </c>
      <c r="G8" s="3"/>
      <c r="H8" s="3" t="s">
        <v>130</v>
      </c>
      <c r="I8" s="3" t="s">
        <v>223</v>
      </c>
      <c r="J8" s="4">
        <v>45</v>
      </c>
      <c r="K8" s="22"/>
      <c r="L8" s="22"/>
      <c r="M8" s="22"/>
      <c r="N8" s="11">
        <f t="shared" si="0"/>
        <v>0</v>
      </c>
      <c r="O8" s="12">
        <v>0.08</v>
      </c>
      <c r="P8" s="11">
        <f t="shared" si="1"/>
        <v>0</v>
      </c>
      <c r="Q8" s="4">
        <f t="shared" si="2"/>
        <v>0</v>
      </c>
    </row>
    <row r="9" spans="1:17" ht="30" customHeight="1" x14ac:dyDescent="0.25">
      <c r="A9" s="21" t="s">
        <v>21</v>
      </c>
      <c r="B9" s="4" t="s">
        <v>32</v>
      </c>
      <c r="C9" s="4" t="s">
        <v>70</v>
      </c>
      <c r="D9" s="3" t="s">
        <v>34</v>
      </c>
      <c r="E9" s="3" t="s">
        <v>35</v>
      </c>
      <c r="F9" s="3" t="s">
        <v>36</v>
      </c>
      <c r="G9" s="3"/>
      <c r="H9" s="3" t="s">
        <v>69</v>
      </c>
      <c r="I9" s="3" t="s">
        <v>223</v>
      </c>
      <c r="J9" s="4">
        <v>80</v>
      </c>
      <c r="K9" s="22"/>
      <c r="L9" s="22"/>
      <c r="M9" s="22"/>
      <c r="N9" s="11">
        <f t="shared" si="0"/>
        <v>0</v>
      </c>
      <c r="O9" s="12">
        <v>0.08</v>
      </c>
      <c r="P9" s="11">
        <f t="shared" si="1"/>
        <v>0</v>
      </c>
      <c r="Q9" s="4">
        <f t="shared" si="2"/>
        <v>0</v>
      </c>
    </row>
    <row r="10" spans="1:17" ht="30" customHeight="1" x14ac:dyDescent="0.25">
      <c r="A10" s="21" t="s">
        <v>22</v>
      </c>
      <c r="B10" s="4" t="s">
        <v>32</v>
      </c>
      <c r="C10" s="4" t="s">
        <v>131</v>
      </c>
      <c r="D10" s="3" t="s">
        <v>100</v>
      </c>
      <c r="E10" s="3"/>
      <c r="F10" s="3" t="s">
        <v>36</v>
      </c>
      <c r="G10" s="3"/>
      <c r="H10" s="3" t="s">
        <v>69</v>
      </c>
      <c r="I10" s="3" t="s">
        <v>223</v>
      </c>
      <c r="J10" s="4">
        <v>95</v>
      </c>
      <c r="K10" s="22"/>
      <c r="L10" s="22"/>
      <c r="M10" s="22"/>
      <c r="N10" s="11">
        <f t="shared" si="0"/>
        <v>0</v>
      </c>
      <c r="O10" s="12">
        <v>0.08</v>
      </c>
      <c r="P10" s="11">
        <f t="shared" si="1"/>
        <v>0</v>
      </c>
      <c r="Q10" s="4">
        <f t="shared" si="2"/>
        <v>0</v>
      </c>
    </row>
    <row r="11" spans="1:17" ht="30" customHeight="1" x14ac:dyDescent="0.25">
      <c r="A11" s="21" t="s">
        <v>23</v>
      </c>
      <c r="B11" s="4" t="s">
        <v>32</v>
      </c>
      <c r="C11" s="4">
        <v>26</v>
      </c>
      <c r="D11" s="3" t="s">
        <v>34</v>
      </c>
      <c r="E11" s="3" t="s">
        <v>35</v>
      </c>
      <c r="F11" s="25" t="s">
        <v>36</v>
      </c>
      <c r="G11" s="3" t="s">
        <v>119</v>
      </c>
      <c r="H11" s="3" t="s">
        <v>69</v>
      </c>
      <c r="I11" s="3" t="s">
        <v>223</v>
      </c>
      <c r="J11" s="4">
        <v>85</v>
      </c>
      <c r="K11" s="22"/>
      <c r="L11" s="22"/>
      <c r="M11" s="22"/>
      <c r="N11" s="11">
        <f t="shared" si="0"/>
        <v>0</v>
      </c>
      <c r="O11" s="12">
        <v>0.08</v>
      </c>
      <c r="P11" s="11">
        <f t="shared" si="1"/>
        <v>0</v>
      </c>
      <c r="Q11" s="4">
        <f t="shared" si="2"/>
        <v>0</v>
      </c>
    </row>
    <row r="12" spans="1:17" ht="30" customHeight="1" x14ac:dyDescent="0.25">
      <c r="A12" s="21" t="s">
        <v>24</v>
      </c>
      <c r="B12" s="4" t="s">
        <v>39</v>
      </c>
      <c r="C12" s="4">
        <v>26</v>
      </c>
      <c r="D12" s="3" t="s">
        <v>34</v>
      </c>
      <c r="E12" s="3" t="s">
        <v>35</v>
      </c>
      <c r="F12" s="3" t="s">
        <v>36</v>
      </c>
      <c r="G12" s="3" t="s">
        <v>119</v>
      </c>
      <c r="H12" s="3" t="s">
        <v>69</v>
      </c>
      <c r="I12" s="3" t="s">
        <v>223</v>
      </c>
      <c r="J12" s="4">
        <v>130</v>
      </c>
      <c r="K12" s="22"/>
      <c r="L12" s="22"/>
      <c r="M12" s="22"/>
      <c r="N12" s="11">
        <f t="shared" si="0"/>
        <v>0</v>
      </c>
      <c r="O12" s="12">
        <v>0.08</v>
      </c>
      <c r="P12" s="11">
        <f t="shared" si="1"/>
        <v>0</v>
      </c>
      <c r="Q12" s="4">
        <f t="shared" si="2"/>
        <v>0</v>
      </c>
    </row>
    <row r="13" spans="1:17" ht="30" customHeight="1" x14ac:dyDescent="0.25">
      <c r="A13" s="21" t="s">
        <v>25</v>
      </c>
      <c r="B13" s="4" t="s">
        <v>39</v>
      </c>
      <c r="C13" s="4" t="s">
        <v>132</v>
      </c>
      <c r="D13" s="3" t="s">
        <v>100</v>
      </c>
      <c r="E13" s="3"/>
      <c r="F13" s="3" t="s">
        <v>36</v>
      </c>
      <c r="G13" s="3" t="s">
        <v>119</v>
      </c>
      <c r="H13" s="3" t="s">
        <v>69</v>
      </c>
      <c r="I13" s="3" t="s">
        <v>223</v>
      </c>
      <c r="J13" s="4">
        <v>2</v>
      </c>
      <c r="K13" s="22"/>
      <c r="L13" s="22"/>
      <c r="M13" s="22"/>
      <c r="N13" s="11">
        <f t="shared" si="0"/>
        <v>0</v>
      </c>
      <c r="O13" s="12">
        <v>0.08</v>
      </c>
      <c r="P13" s="11">
        <f t="shared" si="1"/>
        <v>0</v>
      </c>
      <c r="Q13" s="4">
        <f t="shared" si="2"/>
        <v>0</v>
      </c>
    </row>
    <row r="14" spans="1:17" ht="30" customHeight="1" x14ac:dyDescent="0.25">
      <c r="A14" s="21" t="s">
        <v>26</v>
      </c>
      <c r="B14" s="4" t="s">
        <v>39</v>
      </c>
      <c r="C14" s="4">
        <v>60</v>
      </c>
      <c r="D14" s="3" t="s">
        <v>100</v>
      </c>
      <c r="E14" s="3"/>
      <c r="F14" s="3" t="s">
        <v>36</v>
      </c>
      <c r="G14" s="3" t="s">
        <v>119</v>
      </c>
      <c r="H14" s="3" t="s">
        <v>133</v>
      </c>
      <c r="I14" s="3" t="s">
        <v>223</v>
      </c>
      <c r="J14" s="4">
        <v>5</v>
      </c>
      <c r="K14" s="22"/>
      <c r="L14" s="22"/>
      <c r="M14" s="22"/>
      <c r="N14" s="11">
        <f t="shared" si="0"/>
        <v>0</v>
      </c>
      <c r="O14" s="12">
        <v>0.08</v>
      </c>
      <c r="P14" s="11">
        <f t="shared" si="1"/>
        <v>0</v>
      </c>
      <c r="Q14" s="4">
        <f t="shared" si="2"/>
        <v>0</v>
      </c>
    </row>
    <row r="15" spans="1:17" ht="30" customHeight="1" x14ac:dyDescent="0.25">
      <c r="A15" s="21" t="s">
        <v>27</v>
      </c>
      <c r="B15" s="4" t="s">
        <v>39</v>
      </c>
      <c r="C15" s="5" t="s">
        <v>41</v>
      </c>
      <c r="D15" s="3" t="s">
        <v>34</v>
      </c>
      <c r="E15" s="3" t="s">
        <v>35</v>
      </c>
      <c r="F15" s="3" t="s">
        <v>36</v>
      </c>
      <c r="G15" s="4"/>
      <c r="H15" s="3" t="s">
        <v>134</v>
      </c>
      <c r="I15" s="3" t="s">
        <v>223</v>
      </c>
      <c r="J15" s="4">
        <v>8</v>
      </c>
      <c r="K15" s="22"/>
      <c r="L15" s="22"/>
      <c r="M15" s="22"/>
      <c r="N15" s="11">
        <f t="shared" si="0"/>
        <v>0</v>
      </c>
      <c r="O15" s="12">
        <v>0.08</v>
      </c>
      <c r="P15" s="11">
        <f t="shared" si="1"/>
        <v>0</v>
      </c>
      <c r="Q15" s="4">
        <f t="shared" si="2"/>
        <v>0</v>
      </c>
    </row>
    <row r="16" spans="1:17" ht="30" customHeight="1" x14ac:dyDescent="0.25">
      <c r="A16" s="21" t="s">
        <v>28</v>
      </c>
      <c r="B16" s="4" t="s">
        <v>39</v>
      </c>
      <c r="C16" s="5" t="s">
        <v>40</v>
      </c>
      <c r="D16" s="3" t="s">
        <v>34</v>
      </c>
      <c r="E16" s="3" t="s">
        <v>35</v>
      </c>
      <c r="F16" s="3" t="s">
        <v>36</v>
      </c>
      <c r="G16" s="4"/>
      <c r="H16" s="3" t="s">
        <v>135</v>
      </c>
      <c r="I16" s="3" t="s">
        <v>223</v>
      </c>
      <c r="J16" s="4">
        <v>2</v>
      </c>
      <c r="K16" s="22"/>
      <c r="L16" s="22"/>
      <c r="M16" s="22"/>
      <c r="N16" s="11">
        <f t="shared" si="0"/>
        <v>0</v>
      </c>
      <c r="O16" s="12">
        <v>0.08</v>
      </c>
      <c r="P16" s="11">
        <f t="shared" si="1"/>
        <v>0</v>
      </c>
      <c r="Q16" s="4">
        <f t="shared" si="2"/>
        <v>0</v>
      </c>
    </row>
    <row r="17" spans="1:17" ht="40.9" customHeight="1" x14ac:dyDescent="0.25">
      <c r="A17" s="21" t="s">
        <v>29</v>
      </c>
      <c r="B17" s="4" t="s">
        <v>39</v>
      </c>
      <c r="C17" s="5" t="s">
        <v>40</v>
      </c>
      <c r="D17" s="3" t="s">
        <v>34</v>
      </c>
      <c r="E17" s="3" t="s">
        <v>35</v>
      </c>
      <c r="F17" s="3" t="s">
        <v>36</v>
      </c>
      <c r="G17" s="3" t="s">
        <v>150</v>
      </c>
      <c r="H17" s="3" t="s">
        <v>134</v>
      </c>
      <c r="I17" s="3" t="s">
        <v>223</v>
      </c>
      <c r="J17" s="4">
        <v>2</v>
      </c>
      <c r="K17" s="22"/>
      <c r="L17" s="22"/>
      <c r="M17" s="22"/>
      <c r="N17" s="11">
        <f t="shared" si="0"/>
        <v>0</v>
      </c>
      <c r="O17" s="12">
        <v>0.08</v>
      </c>
      <c r="P17" s="11">
        <f t="shared" si="1"/>
        <v>0</v>
      </c>
      <c r="Q17" s="4">
        <f t="shared" si="2"/>
        <v>0</v>
      </c>
    </row>
    <row r="18" spans="1:17" ht="30" customHeight="1" x14ac:dyDescent="0.25">
      <c r="A18" s="21" t="s">
        <v>30</v>
      </c>
      <c r="B18" s="4" t="s">
        <v>39</v>
      </c>
      <c r="C18" s="5" t="s">
        <v>68</v>
      </c>
      <c r="D18" s="3" t="s">
        <v>34</v>
      </c>
      <c r="E18" s="3" t="s">
        <v>35</v>
      </c>
      <c r="F18" s="3" t="s">
        <v>36</v>
      </c>
      <c r="G18" s="4"/>
      <c r="H18" s="3" t="s">
        <v>135</v>
      </c>
      <c r="I18" s="3" t="s">
        <v>223</v>
      </c>
      <c r="J18" s="4">
        <v>35</v>
      </c>
      <c r="K18" s="22"/>
      <c r="L18" s="22"/>
      <c r="M18" s="22"/>
      <c r="N18" s="11">
        <f t="shared" si="0"/>
        <v>0</v>
      </c>
      <c r="O18" s="12">
        <v>0.08</v>
      </c>
      <c r="P18" s="11">
        <f t="shared" si="1"/>
        <v>0</v>
      </c>
      <c r="Q18" s="4">
        <f t="shared" si="2"/>
        <v>0</v>
      </c>
    </row>
    <row r="19" spans="1:17" ht="42.6" customHeight="1" x14ac:dyDescent="0.25">
      <c r="A19" s="21" t="s">
        <v>55</v>
      </c>
      <c r="B19" s="4">
        <v>0</v>
      </c>
      <c r="C19" s="5" t="s">
        <v>46</v>
      </c>
      <c r="D19" s="3" t="s">
        <v>34</v>
      </c>
      <c r="E19" s="3" t="s">
        <v>35</v>
      </c>
      <c r="F19" s="3" t="s">
        <v>136</v>
      </c>
      <c r="G19" s="3"/>
      <c r="H19" s="3">
        <v>150</v>
      </c>
      <c r="I19" s="3" t="s">
        <v>223</v>
      </c>
      <c r="J19" s="4">
        <v>110</v>
      </c>
      <c r="K19" s="22"/>
      <c r="L19" s="22"/>
      <c r="M19" s="22"/>
      <c r="N19" s="11">
        <f t="shared" si="0"/>
        <v>0</v>
      </c>
      <c r="O19" s="12">
        <v>0.08</v>
      </c>
      <c r="P19" s="11">
        <f t="shared" si="1"/>
        <v>0</v>
      </c>
      <c r="Q19" s="4">
        <f t="shared" si="2"/>
        <v>0</v>
      </c>
    </row>
    <row r="20" spans="1:17" ht="30" customHeight="1" x14ac:dyDescent="0.25">
      <c r="A20" s="21" t="s">
        <v>56</v>
      </c>
      <c r="B20" s="4">
        <v>0</v>
      </c>
      <c r="C20" s="4" t="s">
        <v>49</v>
      </c>
      <c r="D20" s="3" t="s">
        <v>34</v>
      </c>
      <c r="E20" s="25" t="s">
        <v>35</v>
      </c>
      <c r="F20" s="3" t="s">
        <v>36</v>
      </c>
      <c r="G20" s="4"/>
      <c r="H20" s="3">
        <v>150</v>
      </c>
      <c r="I20" s="3" t="s">
        <v>223</v>
      </c>
      <c r="J20" s="4">
        <v>2</v>
      </c>
      <c r="K20" s="22"/>
      <c r="L20" s="22"/>
      <c r="M20" s="22"/>
      <c r="N20" s="11">
        <f t="shared" si="0"/>
        <v>0</v>
      </c>
      <c r="O20" s="12">
        <v>0.08</v>
      </c>
      <c r="P20" s="11">
        <f t="shared" si="1"/>
        <v>0</v>
      </c>
      <c r="Q20" s="4">
        <f t="shared" si="2"/>
        <v>0</v>
      </c>
    </row>
    <row r="21" spans="1:17" ht="30" customHeight="1" x14ac:dyDescent="0.25">
      <c r="A21" s="21" t="s">
        <v>57</v>
      </c>
      <c r="B21" s="4">
        <v>1</v>
      </c>
      <c r="C21" s="4" t="s">
        <v>46</v>
      </c>
      <c r="D21" s="3" t="s">
        <v>34</v>
      </c>
      <c r="E21" s="25" t="s">
        <v>35</v>
      </c>
      <c r="F21" s="3" t="s">
        <v>36</v>
      </c>
      <c r="G21" s="3"/>
      <c r="H21" s="3">
        <v>150</v>
      </c>
      <c r="I21" s="3" t="s">
        <v>223</v>
      </c>
      <c r="J21" s="4">
        <v>145</v>
      </c>
      <c r="K21" s="22"/>
      <c r="L21" s="22"/>
      <c r="M21" s="22"/>
      <c r="N21" s="11">
        <f t="shared" si="0"/>
        <v>0</v>
      </c>
      <c r="O21" s="12">
        <v>0.08</v>
      </c>
      <c r="P21" s="11">
        <f t="shared" si="1"/>
        <v>0</v>
      </c>
      <c r="Q21" s="4">
        <f t="shared" si="2"/>
        <v>0</v>
      </c>
    </row>
    <row r="22" spans="1:17" ht="30" customHeight="1" x14ac:dyDescent="0.25">
      <c r="A22" s="21" t="s">
        <v>58</v>
      </c>
      <c r="B22" s="4">
        <v>1</v>
      </c>
      <c r="C22" s="4" t="s">
        <v>137</v>
      </c>
      <c r="D22" s="3" t="s">
        <v>34</v>
      </c>
      <c r="E22" s="25" t="s">
        <v>35</v>
      </c>
      <c r="F22" s="3" t="s">
        <v>136</v>
      </c>
      <c r="G22" s="3"/>
      <c r="H22" s="3" t="s">
        <v>133</v>
      </c>
      <c r="I22" s="3" t="s">
        <v>223</v>
      </c>
      <c r="J22" s="4">
        <v>25</v>
      </c>
      <c r="K22" s="22"/>
      <c r="L22" s="22"/>
      <c r="M22" s="22"/>
      <c r="N22" s="11">
        <f t="shared" si="0"/>
        <v>0</v>
      </c>
      <c r="O22" s="12">
        <v>0.08</v>
      </c>
      <c r="P22" s="11">
        <f t="shared" si="1"/>
        <v>0</v>
      </c>
      <c r="Q22" s="4">
        <f t="shared" si="2"/>
        <v>0</v>
      </c>
    </row>
    <row r="23" spans="1:17" ht="30" customHeight="1" x14ac:dyDescent="0.25">
      <c r="A23" s="21" t="s">
        <v>59</v>
      </c>
      <c r="B23" s="4">
        <v>1</v>
      </c>
      <c r="C23" s="4" t="s">
        <v>46</v>
      </c>
      <c r="D23" s="3" t="s">
        <v>34</v>
      </c>
      <c r="E23" s="25" t="s">
        <v>35</v>
      </c>
      <c r="F23" s="3" t="s">
        <v>136</v>
      </c>
      <c r="G23" s="3"/>
      <c r="H23" s="3">
        <v>150</v>
      </c>
      <c r="I23" s="3" t="s">
        <v>223</v>
      </c>
      <c r="J23" s="4">
        <v>120</v>
      </c>
      <c r="K23" s="22"/>
      <c r="L23" s="22"/>
      <c r="M23" s="22"/>
      <c r="N23" s="11">
        <f t="shared" si="0"/>
        <v>0</v>
      </c>
      <c r="O23" s="12">
        <v>0.08</v>
      </c>
      <c r="P23" s="11">
        <f t="shared" si="1"/>
        <v>0</v>
      </c>
      <c r="Q23" s="4">
        <f t="shared" si="2"/>
        <v>0</v>
      </c>
    </row>
    <row r="24" spans="1:17" ht="30" customHeight="1" x14ac:dyDescent="0.25">
      <c r="A24" s="21" t="s">
        <v>60</v>
      </c>
      <c r="B24" s="4">
        <v>2</v>
      </c>
      <c r="C24" s="4" t="s">
        <v>51</v>
      </c>
      <c r="D24" s="3" t="s">
        <v>34</v>
      </c>
      <c r="E24" s="25" t="s">
        <v>35</v>
      </c>
      <c r="F24" s="3" t="s">
        <v>136</v>
      </c>
      <c r="G24" s="3"/>
      <c r="H24" s="3">
        <v>150</v>
      </c>
      <c r="I24" s="3" t="s">
        <v>223</v>
      </c>
      <c r="J24" s="4">
        <v>75</v>
      </c>
      <c r="K24" s="22"/>
      <c r="L24" s="22"/>
      <c r="M24" s="22"/>
      <c r="N24" s="11">
        <f t="shared" si="0"/>
        <v>0</v>
      </c>
      <c r="O24" s="12">
        <v>0.08</v>
      </c>
      <c r="P24" s="11">
        <f t="shared" si="1"/>
        <v>0</v>
      </c>
      <c r="Q24" s="4">
        <f t="shared" si="2"/>
        <v>0</v>
      </c>
    </row>
    <row r="25" spans="1:17" x14ac:dyDescent="0.25">
      <c r="A25" s="157" t="s">
        <v>52</v>
      </c>
      <c r="B25" s="158"/>
      <c r="C25" s="158"/>
      <c r="D25" s="158"/>
      <c r="E25" s="158"/>
      <c r="F25" s="158"/>
      <c r="G25" s="158"/>
      <c r="H25" s="158"/>
      <c r="I25" s="158"/>
      <c r="J25" s="158"/>
      <c r="K25" s="158"/>
      <c r="L25" s="158"/>
      <c r="M25" s="159"/>
      <c r="N25" s="24">
        <f>SUM(N7:N24)</f>
        <v>0</v>
      </c>
      <c r="O25" s="160"/>
      <c r="P25" s="161"/>
      <c r="Q25" s="24">
        <f>SUM(Q7:Q24)</f>
        <v>0</v>
      </c>
    </row>
    <row r="27" spans="1:17" s="1" customFormat="1" ht="15" customHeight="1" x14ac:dyDescent="0.25">
      <c r="A27" s="147" t="s">
        <v>4</v>
      </c>
      <c r="B27" s="147"/>
      <c r="C27" s="147"/>
      <c r="D27" s="147"/>
      <c r="E27" s="147"/>
      <c r="F27" s="147"/>
      <c r="G27" s="147"/>
      <c r="H27" s="147"/>
      <c r="I27" s="147"/>
      <c r="J27" s="147"/>
      <c r="K27" s="147"/>
      <c r="L27" s="147"/>
      <c r="M27" s="147"/>
      <c r="N27" s="147"/>
      <c r="O27" s="147"/>
      <c r="P27" s="147"/>
      <c r="Q27" s="147"/>
    </row>
    <row r="28" spans="1:17" s="1" customFormat="1" x14ac:dyDescent="0.25">
      <c r="A28" s="141" t="s">
        <v>53</v>
      </c>
      <c r="B28" s="141"/>
      <c r="C28" s="141"/>
      <c r="D28" s="141"/>
      <c r="E28" s="141"/>
      <c r="F28" s="141"/>
      <c r="G28" s="141"/>
      <c r="H28" s="141"/>
      <c r="I28" s="141"/>
      <c r="J28" s="141"/>
      <c r="K28" s="141"/>
      <c r="L28" s="141"/>
      <c r="M28" s="141"/>
      <c r="N28" s="141"/>
      <c r="O28" s="141"/>
      <c r="P28" s="141"/>
      <c r="Q28" s="141"/>
    </row>
    <row r="29" spans="1:17" s="1" customFormat="1" x14ac:dyDescent="0.25">
      <c r="A29" s="126" t="s">
        <v>5</v>
      </c>
      <c r="B29" s="126"/>
      <c r="C29" s="126"/>
      <c r="D29" s="126"/>
      <c r="E29" s="126"/>
      <c r="F29" s="126"/>
      <c r="G29" s="126"/>
      <c r="H29" s="126"/>
      <c r="I29" s="126"/>
      <c r="J29" s="126"/>
      <c r="K29" s="126"/>
      <c r="L29"/>
      <c r="M29"/>
      <c r="N29"/>
      <c r="O29"/>
      <c r="P29"/>
      <c r="Q29"/>
    </row>
    <row r="30" spans="1:17" s="1" customFormat="1" ht="12.75" x14ac:dyDescent="0.2">
      <c r="A30" s="14"/>
      <c r="B30" s="14"/>
      <c r="C30" s="14"/>
      <c r="D30" s="14"/>
      <c r="E30" s="14"/>
      <c r="F30" s="14"/>
      <c r="G30" s="14"/>
      <c r="H30" s="14"/>
      <c r="I30" s="14"/>
      <c r="J30" s="14"/>
      <c r="K30" s="14"/>
    </row>
    <row r="31" spans="1:17" s="1" customFormat="1" ht="33.75" customHeight="1" x14ac:dyDescent="0.2">
      <c r="A31" s="134" t="s">
        <v>515</v>
      </c>
      <c r="B31" s="134"/>
      <c r="C31" s="134"/>
      <c r="D31" s="134"/>
      <c r="E31" s="134"/>
      <c r="F31" s="134"/>
      <c r="G31" s="134"/>
      <c r="H31" s="134"/>
      <c r="I31" s="134"/>
      <c r="J31" s="134"/>
      <c r="K31" s="134"/>
      <c r="L31" s="134"/>
      <c r="M31" s="134"/>
      <c r="N31" s="134"/>
      <c r="O31" s="134"/>
      <c r="P31" s="134"/>
      <c r="Q31" s="134"/>
    </row>
    <row r="32" spans="1:17" s="1" customFormat="1" ht="60.75" customHeight="1" x14ac:dyDescent="0.2">
      <c r="A32" s="134"/>
      <c r="B32" s="134"/>
      <c r="C32" s="134"/>
      <c r="D32" s="134"/>
      <c r="E32" s="134"/>
      <c r="F32" s="134"/>
      <c r="G32" s="134"/>
      <c r="H32" s="134"/>
      <c r="I32" s="134"/>
      <c r="J32" s="134"/>
      <c r="K32" s="134"/>
      <c r="L32" s="134"/>
      <c r="M32" s="134"/>
      <c r="N32" s="134"/>
      <c r="O32" s="134"/>
      <c r="P32" s="134"/>
      <c r="Q32" s="134"/>
    </row>
    <row r="33" spans="1:17" s="1" customFormat="1" ht="0.75" customHeight="1" x14ac:dyDescent="0.2">
      <c r="A33" s="125"/>
      <c r="B33" s="125"/>
      <c r="C33" s="125"/>
      <c r="D33" s="125"/>
      <c r="E33" s="125"/>
      <c r="F33" s="125"/>
      <c r="G33" s="125"/>
      <c r="H33" s="125"/>
      <c r="I33" s="125"/>
      <c r="J33" s="125"/>
      <c r="K33" s="125"/>
      <c r="L33" s="125"/>
      <c r="M33" s="125"/>
      <c r="N33" s="125"/>
      <c r="O33" s="125"/>
      <c r="P33" s="125"/>
      <c r="Q33" s="125"/>
    </row>
    <row r="34" spans="1:17" s="1" customFormat="1" ht="12.75" x14ac:dyDescent="0.2">
      <c r="A34" s="15"/>
      <c r="B34" s="15"/>
      <c r="C34" s="15"/>
      <c r="D34" s="15"/>
      <c r="E34" s="15"/>
      <c r="F34" s="15"/>
      <c r="G34" s="15"/>
      <c r="H34" s="15"/>
      <c r="I34" s="15"/>
      <c r="J34" s="15"/>
      <c r="K34" s="15"/>
      <c r="L34" s="15"/>
      <c r="M34" s="15"/>
      <c r="N34" s="15"/>
      <c r="O34" s="15"/>
      <c r="P34" s="15"/>
      <c r="Q34" s="15"/>
    </row>
    <row r="35" spans="1:17" s="1" customFormat="1" x14ac:dyDescent="0.25">
      <c r="A35" s="141" t="s">
        <v>6</v>
      </c>
      <c r="B35" s="141"/>
      <c r="C35" s="141"/>
      <c r="D35" s="141"/>
      <c r="E35" s="141"/>
      <c r="F35" s="141"/>
      <c r="G35" s="141"/>
      <c r="H35" s="141"/>
      <c r="I35" s="141"/>
      <c r="J35" s="141"/>
      <c r="K35" s="141"/>
      <c r="L35" s="16"/>
      <c r="M35" s="16"/>
      <c r="N35" s="16"/>
      <c r="O35" s="16"/>
    </row>
  </sheetData>
  <mergeCells count="11">
    <mergeCell ref="A1:Q1"/>
    <mergeCell ref="A25:M25"/>
    <mergeCell ref="O25:P25"/>
    <mergeCell ref="A2:Q2"/>
    <mergeCell ref="A3:Q3"/>
    <mergeCell ref="A4:J4"/>
    <mergeCell ref="K4:Q4"/>
    <mergeCell ref="A27:Q27"/>
    <mergeCell ref="A28:Q28"/>
    <mergeCell ref="A35:K35"/>
    <mergeCell ref="A31:Q32"/>
  </mergeCells>
  <pageMargins left="0.7" right="0.7" top="0.75" bottom="0.75" header="0.3" footer="0.3"/>
  <pageSetup paperSize="9" scale="66" fitToHeight="0"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520B8-5B32-4AB9-8D11-CDFA1C5E5BFC}">
  <sheetPr>
    <tabColor theme="0"/>
    <pageSetUpPr fitToPage="1"/>
  </sheetPr>
  <dimension ref="A1:S57"/>
  <sheetViews>
    <sheetView workbookViewId="0">
      <selection activeCell="H12" sqref="H12"/>
    </sheetView>
  </sheetViews>
  <sheetFormatPr defaultRowHeight="15" x14ac:dyDescent="0.25"/>
  <cols>
    <col min="1" max="1" width="4.5703125" customWidth="1"/>
    <col min="2" max="2" width="11.7109375" customWidth="1"/>
    <col min="5" max="5" width="23.7109375" customWidth="1"/>
    <col min="8" max="8" width="27.85546875" customWidth="1"/>
    <col min="9" max="9" width="13.140625" customWidth="1"/>
    <col min="10" max="10" width="13" customWidth="1"/>
    <col min="11" max="11" width="13.42578125" customWidth="1"/>
    <col min="12" max="12" width="7.5703125" customWidth="1"/>
    <col min="13" max="13" width="11.7109375" customWidth="1"/>
    <col min="14" max="14" width="15" customWidth="1"/>
  </cols>
  <sheetData>
    <row r="1" spans="1:19" x14ac:dyDescent="0.25">
      <c r="A1" s="146" t="s">
        <v>579</v>
      </c>
      <c r="B1" s="146"/>
      <c r="C1" s="146"/>
      <c r="D1" s="146"/>
      <c r="E1" s="146"/>
      <c r="F1" s="146"/>
      <c r="G1" s="146"/>
      <c r="H1" s="146"/>
      <c r="I1" s="146"/>
      <c r="J1" s="146"/>
      <c r="K1" s="146"/>
      <c r="L1" s="146"/>
      <c r="M1" s="146"/>
      <c r="N1" s="146"/>
    </row>
    <row r="2" spans="1:19" x14ac:dyDescent="0.25">
      <c r="A2" s="145" t="s">
        <v>0</v>
      </c>
      <c r="B2" s="145"/>
      <c r="C2" s="145"/>
      <c r="D2" s="145"/>
      <c r="E2" s="145"/>
      <c r="F2" s="145"/>
      <c r="G2" s="145"/>
      <c r="H2" s="145"/>
      <c r="I2" s="145"/>
      <c r="J2" s="145"/>
      <c r="K2" s="145"/>
      <c r="L2" s="145"/>
      <c r="M2" s="145"/>
      <c r="N2" s="145"/>
      <c r="O2" s="111"/>
      <c r="P2" s="111"/>
      <c r="Q2" s="111"/>
      <c r="R2" s="111"/>
      <c r="S2" s="111"/>
    </row>
    <row r="3" spans="1:19" x14ac:dyDescent="0.25">
      <c r="A3" s="166" t="s">
        <v>151</v>
      </c>
      <c r="B3" s="166"/>
      <c r="C3" s="166"/>
      <c r="D3" s="166"/>
      <c r="E3" s="166"/>
      <c r="F3" s="166"/>
      <c r="G3" s="166"/>
      <c r="H3" s="166"/>
      <c r="I3" s="166"/>
      <c r="J3" s="166"/>
      <c r="K3" s="166"/>
      <c r="L3" s="166"/>
      <c r="M3" s="166"/>
      <c r="N3" s="166"/>
    </row>
    <row r="4" spans="1:19" ht="55.15" customHeight="1" x14ac:dyDescent="0.25">
      <c r="A4" s="31" t="s">
        <v>1</v>
      </c>
      <c r="B4" s="179" t="s">
        <v>152</v>
      </c>
      <c r="C4" s="179"/>
      <c r="D4" s="179"/>
      <c r="E4" s="179"/>
      <c r="F4" s="30" t="s">
        <v>2</v>
      </c>
      <c r="G4" s="32" t="s">
        <v>153</v>
      </c>
      <c r="H4" s="33" t="s">
        <v>224</v>
      </c>
      <c r="I4" s="33" t="s">
        <v>251</v>
      </c>
      <c r="J4" s="30" t="s">
        <v>154</v>
      </c>
      <c r="K4" s="30" t="s">
        <v>155</v>
      </c>
      <c r="L4" s="32" t="s">
        <v>156</v>
      </c>
      <c r="M4" s="30" t="s">
        <v>157</v>
      </c>
      <c r="N4" s="30" t="s">
        <v>158</v>
      </c>
    </row>
    <row r="5" spans="1:19" x14ac:dyDescent="0.25">
      <c r="A5" s="31">
        <v>1</v>
      </c>
      <c r="B5" s="32">
        <v>2</v>
      </c>
      <c r="C5" s="32">
        <v>3</v>
      </c>
      <c r="D5" s="32">
        <v>4</v>
      </c>
      <c r="E5" s="32">
        <v>5</v>
      </c>
      <c r="F5" s="32">
        <v>6</v>
      </c>
      <c r="G5" s="32">
        <v>7</v>
      </c>
      <c r="H5" s="32">
        <v>8</v>
      </c>
      <c r="I5" s="32">
        <v>9</v>
      </c>
      <c r="J5" s="32">
        <v>10</v>
      </c>
      <c r="K5" s="32">
        <v>11</v>
      </c>
      <c r="L5" s="31">
        <v>12</v>
      </c>
      <c r="M5" s="31">
        <v>13</v>
      </c>
      <c r="N5" s="31">
        <v>14</v>
      </c>
    </row>
    <row r="6" spans="1:19" ht="33" customHeight="1" x14ac:dyDescent="0.25">
      <c r="A6" s="167" t="s">
        <v>181</v>
      </c>
      <c r="B6" s="167"/>
      <c r="C6" s="167"/>
      <c r="D6" s="167"/>
      <c r="E6" s="167"/>
      <c r="F6" s="167"/>
      <c r="G6" s="167"/>
      <c r="H6" s="167"/>
      <c r="I6" s="167"/>
      <c r="J6" s="167"/>
      <c r="K6" s="167"/>
      <c r="L6" s="167"/>
      <c r="M6" s="167"/>
      <c r="N6" s="167"/>
    </row>
    <row r="7" spans="1:19" ht="41.45" customHeight="1" x14ac:dyDescent="0.25">
      <c r="A7" s="47"/>
      <c r="B7" s="48" t="s">
        <v>31</v>
      </c>
      <c r="C7" s="48" t="s">
        <v>10</v>
      </c>
      <c r="D7" s="48" t="s">
        <v>8</v>
      </c>
      <c r="E7" s="48" t="s">
        <v>174</v>
      </c>
      <c r="F7" s="180"/>
      <c r="G7" s="181"/>
      <c r="H7" s="181"/>
      <c r="I7" s="181"/>
      <c r="J7" s="181"/>
      <c r="K7" s="181"/>
      <c r="L7" s="181"/>
      <c r="M7" s="181"/>
      <c r="N7" s="182"/>
    </row>
    <row r="8" spans="1:19" ht="30" x14ac:dyDescent="0.25">
      <c r="A8" s="4" t="s">
        <v>19</v>
      </c>
      <c r="B8" s="3" t="s">
        <v>65</v>
      </c>
      <c r="C8" s="3" t="s">
        <v>68</v>
      </c>
      <c r="D8" s="3" t="s">
        <v>160</v>
      </c>
      <c r="E8" s="3" t="s">
        <v>161</v>
      </c>
      <c r="F8" s="3" t="s">
        <v>223</v>
      </c>
      <c r="G8" s="4">
        <v>1080</v>
      </c>
      <c r="H8" s="27"/>
      <c r="I8" s="27"/>
      <c r="J8" s="27"/>
      <c r="K8" s="4">
        <f t="shared" ref="K8:K33" si="0">(G8*J8)</f>
        <v>0</v>
      </c>
      <c r="L8" s="23">
        <v>0.08</v>
      </c>
      <c r="M8" s="4">
        <f>(J8*1.08)</f>
        <v>0</v>
      </c>
      <c r="N8" s="4">
        <f t="shared" ref="N8:N33" si="1">(G8*M8)</f>
        <v>0</v>
      </c>
    </row>
    <row r="9" spans="1:19" ht="30" x14ac:dyDescent="0.25">
      <c r="A9" s="4" t="s">
        <v>20</v>
      </c>
      <c r="B9" s="3" t="s">
        <v>32</v>
      </c>
      <c r="C9" s="3" t="s">
        <v>68</v>
      </c>
      <c r="D9" s="3" t="s">
        <v>160</v>
      </c>
      <c r="E9" s="3" t="s">
        <v>161</v>
      </c>
      <c r="F9" s="3" t="s">
        <v>223</v>
      </c>
      <c r="G9" s="4">
        <v>140</v>
      </c>
      <c r="H9" s="27"/>
      <c r="I9" s="27"/>
      <c r="J9" s="28"/>
      <c r="K9" s="4">
        <f t="shared" si="0"/>
        <v>0</v>
      </c>
      <c r="L9" s="23">
        <v>0.08</v>
      </c>
      <c r="M9" s="4">
        <f t="shared" ref="M9:M33" si="2">(J9*1.08)</f>
        <v>0</v>
      </c>
      <c r="N9" s="4">
        <f t="shared" si="1"/>
        <v>0</v>
      </c>
    </row>
    <row r="10" spans="1:19" ht="30" x14ac:dyDescent="0.25">
      <c r="A10" s="4" t="s">
        <v>21</v>
      </c>
      <c r="B10" s="3" t="s">
        <v>39</v>
      </c>
      <c r="C10" s="3" t="s">
        <v>137</v>
      </c>
      <c r="D10" s="3" t="s">
        <v>160</v>
      </c>
      <c r="E10" s="3" t="s">
        <v>208</v>
      </c>
      <c r="F10" s="3" t="s">
        <v>223</v>
      </c>
      <c r="G10" s="4">
        <v>525</v>
      </c>
      <c r="H10" s="29"/>
      <c r="I10" s="29"/>
      <c r="J10" s="29"/>
      <c r="K10" s="4">
        <f t="shared" si="0"/>
        <v>0</v>
      </c>
      <c r="L10" s="23">
        <v>0.08</v>
      </c>
      <c r="M10" s="4">
        <f t="shared" si="2"/>
        <v>0</v>
      </c>
      <c r="N10" s="4">
        <f t="shared" si="1"/>
        <v>0</v>
      </c>
    </row>
    <row r="11" spans="1:19" ht="30" x14ac:dyDescent="0.25">
      <c r="A11" s="4" t="s">
        <v>22</v>
      </c>
      <c r="B11" s="3" t="s">
        <v>39</v>
      </c>
      <c r="C11" s="3" t="s">
        <v>46</v>
      </c>
      <c r="D11" s="3" t="s">
        <v>160</v>
      </c>
      <c r="E11" s="3" t="s">
        <v>209</v>
      </c>
      <c r="F11" s="3" t="s">
        <v>223</v>
      </c>
      <c r="G11" s="4">
        <v>2735</v>
      </c>
      <c r="H11" s="4"/>
      <c r="I11" s="4"/>
      <c r="J11" s="4"/>
      <c r="K11" s="4">
        <f t="shared" si="0"/>
        <v>0</v>
      </c>
      <c r="L11" s="23">
        <v>0.08</v>
      </c>
      <c r="M11" s="4">
        <f t="shared" si="2"/>
        <v>0</v>
      </c>
      <c r="N11" s="4">
        <f t="shared" si="1"/>
        <v>0</v>
      </c>
    </row>
    <row r="12" spans="1:19" ht="30" x14ac:dyDescent="0.25">
      <c r="A12" s="4" t="s">
        <v>23</v>
      </c>
      <c r="B12" s="3" t="s">
        <v>140</v>
      </c>
      <c r="C12" s="3" t="s">
        <v>46</v>
      </c>
      <c r="D12" s="3" t="s">
        <v>160</v>
      </c>
      <c r="E12" s="3" t="s">
        <v>210</v>
      </c>
      <c r="F12" s="3" t="s">
        <v>223</v>
      </c>
      <c r="G12" s="4">
        <v>4608</v>
      </c>
      <c r="H12" s="4"/>
      <c r="I12" s="4"/>
      <c r="J12" s="4"/>
      <c r="K12" s="4">
        <f t="shared" si="0"/>
        <v>0</v>
      </c>
      <c r="L12" s="23">
        <v>0.08</v>
      </c>
      <c r="M12" s="4">
        <f t="shared" si="2"/>
        <v>0</v>
      </c>
      <c r="N12" s="4">
        <f t="shared" si="1"/>
        <v>0</v>
      </c>
    </row>
    <row r="13" spans="1:19" ht="30" x14ac:dyDescent="0.25">
      <c r="A13" s="4" t="s">
        <v>24</v>
      </c>
      <c r="B13" s="3">
        <v>1</v>
      </c>
      <c r="C13" s="3" t="s">
        <v>46</v>
      </c>
      <c r="D13" s="3" t="s">
        <v>160</v>
      </c>
      <c r="E13" s="3" t="s">
        <v>210</v>
      </c>
      <c r="F13" s="3" t="s">
        <v>223</v>
      </c>
      <c r="G13" s="4">
        <v>5760</v>
      </c>
      <c r="H13" s="4"/>
      <c r="I13" s="4"/>
      <c r="J13" s="4"/>
      <c r="K13" s="4">
        <f t="shared" si="0"/>
        <v>0</v>
      </c>
      <c r="L13" s="23">
        <v>0.08</v>
      </c>
      <c r="M13" s="4">
        <f t="shared" si="2"/>
        <v>0</v>
      </c>
      <c r="N13" s="4">
        <f t="shared" si="1"/>
        <v>0</v>
      </c>
    </row>
    <row r="14" spans="1:19" ht="60" x14ac:dyDescent="0.25">
      <c r="A14" s="4" t="s">
        <v>25</v>
      </c>
      <c r="B14" s="3">
        <v>1</v>
      </c>
      <c r="C14" s="3">
        <v>37</v>
      </c>
      <c r="D14" s="3" t="s">
        <v>160</v>
      </c>
      <c r="E14" s="3" t="s">
        <v>226</v>
      </c>
      <c r="F14" s="3" t="s">
        <v>223</v>
      </c>
      <c r="G14" s="4">
        <v>2160</v>
      </c>
      <c r="H14" s="4"/>
      <c r="I14" s="4"/>
      <c r="J14" s="4"/>
      <c r="K14" s="4">
        <f t="shared" si="0"/>
        <v>0</v>
      </c>
      <c r="L14" s="23">
        <v>0.08</v>
      </c>
      <c r="M14" s="4">
        <f t="shared" si="2"/>
        <v>0</v>
      </c>
      <c r="N14" s="4">
        <f t="shared" si="1"/>
        <v>0</v>
      </c>
    </row>
    <row r="15" spans="1:19" ht="45" x14ac:dyDescent="0.25">
      <c r="A15" s="4" t="s">
        <v>26</v>
      </c>
      <c r="B15" s="3">
        <v>2</v>
      </c>
      <c r="C15" s="3">
        <v>65</v>
      </c>
      <c r="D15" s="3" t="s">
        <v>160</v>
      </c>
      <c r="E15" s="3" t="s">
        <v>207</v>
      </c>
      <c r="F15" s="3" t="s">
        <v>223</v>
      </c>
      <c r="G15" s="4">
        <v>95</v>
      </c>
      <c r="H15" s="4"/>
      <c r="I15" s="4"/>
      <c r="J15" s="4"/>
      <c r="K15" s="4">
        <f t="shared" si="0"/>
        <v>0</v>
      </c>
      <c r="L15" s="23">
        <v>0.08</v>
      </c>
      <c r="M15" s="4">
        <f t="shared" si="2"/>
        <v>0</v>
      </c>
      <c r="N15" s="4">
        <f t="shared" si="1"/>
        <v>0</v>
      </c>
    </row>
    <row r="16" spans="1:19" ht="30" x14ac:dyDescent="0.25">
      <c r="A16" s="4" t="s">
        <v>27</v>
      </c>
      <c r="B16" s="3" t="s">
        <v>39</v>
      </c>
      <c r="C16" s="3" t="s">
        <v>162</v>
      </c>
      <c r="D16" s="3" t="s">
        <v>160</v>
      </c>
      <c r="E16" s="3" t="s">
        <v>211</v>
      </c>
      <c r="F16" s="3" t="s">
        <v>223</v>
      </c>
      <c r="G16" s="4">
        <v>1800</v>
      </c>
      <c r="H16" s="4"/>
      <c r="I16" s="4"/>
      <c r="J16" s="4"/>
      <c r="K16" s="4">
        <f t="shared" si="0"/>
        <v>0</v>
      </c>
      <c r="L16" s="23">
        <v>0.08</v>
      </c>
      <c r="M16" s="4">
        <f t="shared" si="2"/>
        <v>0</v>
      </c>
      <c r="N16" s="4">
        <f t="shared" si="1"/>
        <v>0</v>
      </c>
    </row>
    <row r="17" spans="1:14" ht="30" x14ac:dyDescent="0.25">
      <c r="A17" s="4" t="s">
        <v>28</v>
      </c>
      <c r="B17" s="3" t="s">
        <v>140</v>
      </c>
      <c r="C17" s="3" t="s">
        <v>163</v>
      </c>
      <c r="D17" s="3" t="s">
        <v>160</v>
      </c>
      <c r="E17" s="3" t="s">
        <v>212</v>
      </c>
      <c r="F17" s="3" t="s">
        <v>223</v>
      </c>
      <c r="G17" s="4">
        <v>1150</v>
      </c>
      <c r="H17" s="4"/>
      <c r="I17" s="4"/>
      <c r="J17" s="4"/>
      <c r="K17" s="4">
        <f t="shared" si="0"/>
        <v>0</v>
      </c>
      <c r="L17" s="23">
        <v>0.08</v>
      </c>
      <c r="M17" s="4">
        <f t="shared" si="2"/>
        <v>0</v>
      </c>
      <c r="N17" s="4">
        <f t="shared" si="1"/>
        <v>0</v>
      </c>
    </row>
    <row r="18" spans="1:14" ht="45" x14ac:dyDescent="0.25">
      <c r="A18" s="4" t="s">
        <v>29</v>
      </c>
      <c r="B18" s="3">
        <v>2</v>
      </c>
      <c r="C18" s="3" t="s">
        <v>51</v>
      </c>
      <c r="D18" s="3" t="s">
        <v>160</v>
      </c>
      <c r="E18" s="3" t="s">
        <v>213</v>
      </c>
      <c r="F18" s="3" t="s">
        <v>223</v>
      </c>
      <c r="G18" s="4">
        <v>7705</v>
      </c>
      <c r="H18" s="4"/>
      <c r="I18" s="4"/>
      <c r="J18" s="4"/>
      <c r="K18" s="4">
        <f t="shared" si="0"/>
        <v>0</v>
      </c>
      <c r="L18" s="23">
        <v>0.08</v>
      </c>
      <c r="M18" s="4">
        <f t="shared" si="2"/>
        <v>0</v>
      </c>
      <c r="N18" s="4">
        <f t="shared" si="1"/>
        <v>0</v>
      </c>
    </row>
    <row r="19" spans="1:14" ht="45" x14ac:dyDescent="0.25">
      <c r="A19" s="4" t="s">
        <v>30</v>
      </c>
      <c r="B19" s="3">
        <v>2</v>
      </c>
      <c r="C19" s="3" t="s">
        <v>46</v>
      </c>
      <c r="D19" s="3" t="s">
        <v>160</v>
      </c>
      <c r="E19" s="3" t="s">
        <v>213</v>
      </c>
      <c r="F19" s="3" t="s">
        <v>223</v>
      </c>
      <c r="G19" s="4">
        <v>3530</v>
      </c>
      <c r="H19" s="4"/>
      <c r="I19" s="4"/>
      <c r="J19" s="4"/>
      <c r="K19" s="4">
        <f t="shared" si="0"/>
        <v>0</v>
      </c>
      <c r="L19" s="23">
        <v>0.08</v>
      </c>
      <c r="M19" s="4">
        <f t="shared" si="2"/>
        <v>0</v>
      </c>
      <c r="N19" s="4">
        <f t="shared" si="1"/>
        <v>0</v>
      </c>
    </row>
    <row r="20" spans="1:14" ht="45" x14ac:dyDescent="0.25">
      <c r="A20" s="4" t="s">
        <v>55</v>
      </c>
      <c r="B20" s="3">
        <v>2</v>
      </c>
      <c r="C20" s="3">
        <v>37</v>
      </c>
      <c r="D20" s="3" t="s">
        <v>160</v>
      </c>
      <c r="E20" s="3" t="s">
        <v>214</v>
      </c>
      <c r="F20" s="3" t="s">
        <v>223</v>
      </c>
      <c r="G20" s="4">
        <v>140</v>
      </c>
      <c r="H20" s="4"/>
      <c r="I20" s="4"/>
      <c r="J20" s="4"/>
      <c r="K20" s="4">
        <f t="shared" si="0"/>
        <v>0</v>
      </c>
      <c r="L20" s="23">
        <v>0.08</v>
      </c>
      <c r="M20" s="4">
        <f t="shared" si="2"/>
        <v>0</v>
      </c>
      <c r="N20" s="4">
        <f t="shared" si="1"/>
        <v>0</v>
      </c>
    </row>
    <row r="21" spans="1:14" ht="30" x14ac:dyDescent="0.25">
      <c r="A21" s="4" t="s">
        <v>56</v>
      </c>
      <c r="B21" s="3" t="s">
        <v>32</v>
      </c>
      <c r="C21" s="3" t="s">
        <v>40</v>
      </c>
      <c r="D21" s="3" t="s">
        <v>160</v>
      </c>
      <c r="E21" s="3" t="s">
        <v>215</v>
      </c>
      <c r="F21" s="3" t="s">
        <v>223</v>
      </c>
      <c r="G21" s="4">
        <v>3455</v>
      </c>
      <c r="H21" s="4"/>
      <c r="I21" s="4"/>
      <c r="J21" s="4"/>
      <c r="K21" s="4">
        <f t="shared" si="0"/>
        <v>0</v>
      </c>
      <c r="L21" s="23">
        <v>0.08</v>
      </c>
      <c r="M21" s="4">
        <f t="shared" si="2"/>
        <v>0</v>
      </c>
      <c r="N21" s="4">
        <f t="shared" si="1"/>
        <v>0</v>
      </c>
    </row>
    <row r="22" spans="1:14" ht="30" x14ac:dyDescent="0.25">
      <c r="A22" s="4" t="s">
        <v>57</v>
      </c>
      <c r="B22" s="3" t="s">
        <v>39</v>
      </c>
      <c r="C22" s="3" t="s">
        <v>40</v>
      </c>
      <c r="D22" s="3" t="s">
        <v>160</v>
      </c>
      <c r="E22" s="3" t="s">
        <v>216</v>
      </c>
      <c r="F22" s="3" t="s">
        <v>223</v>
      </c>
      <c r="G22" s="4">
        <v>3960</v>
      </c>
      <c r="H22" s="4"/>
      <c r="I22" s="4"/>
      <c r="J22" s="4"/>
      <c r="K22" s="4">
        <f t="shared" si="0"/>
        <v>0</v>
      </c>
      <c r="L22" s="23">
        <v>0.08</v>
      </c>
      <c r="M22" s="4">
        <f t="shared" si="2"/>
        <v>0</v>
      </c>
      <c r="N22" s="4">
        <f t="shared" si="1"/>
        <v>0</v>
      </c>
    </row>
    <row r="23" spans="1:14" ht="30" x14ac:dyDescent="0.25">
      <c r="A23" s="4" t="s">
        <v>58</v>
      </c>
      <c r="B23" s="3" t="s">
        <v>140</v>
      </c>
      <c r="C23" s="3">
        <v>26</v>
      </c>
      <c r="D23" s="3" t="s">
        <v>160</v>
      </c>
      <c r="E23" s="3" t="s">
        <v>217</v>
      </c>
      <c r="F23" s="3" t="s">
        <v>223</v>
      </c>
      <c r="G23" s="4">
        <v>140</v>
      </c>
      <c r="H23" s="4"/>
      <c r="I23" s="4"/>
      <c r="J23" s="4"/>
      <c r="K23" s="4">
        <f t="shared" si="0"/>
        <v>0</v>
      </c>
      <c r="L23" s="23">
        <v>0.08</v>
      </c>
      <c r="M23" s="4">
        <f t="shared" si="2"/>
        <v>0</v>
      </c>
      <c r="N23" s="4">
        <f t="shared" si="1"/>
        <v>0</v>
      </c>
    </row>
    <row r="24" spans="1:14" ht="30" x14ac:dyDescent="0.25">
      <c r="A24" s="4" t="s">
        <v>59</v>
      </c>
      <c r="B24" s="3" t="s">
        <v>140</v>
      </c>
      <c r="C24" s="3" t="s">
        <v>49</v>
      </c>
      <c r="D24" s="3" t="s">
        <v>160</v>
      </c>
      <c r="E24" s="3" t="s">
        <v>211</v>
      </c>
      <c r="F24" s="3" t="s">
        <v>223</v>
      </c>
      <c r="G24" s="4">
        <v>3455</v>
      </c>
      <c r="H24" s="4"/>
      <c r="I24" s="4"/>
      <c r="J24" s="4"/>
      <c r="K24" s="4">
        <f t="shared" si="0"/>
        <v>0</v>
      </c>
      <c r="L24" s="23">
        <v>0.08</v>
      </c>
      <c r="M24" s="4">
        <f t="shared" si="2"/>
        <v>0</v>
      </c>
      <c r="N24" s="4">
        <f t="shared" si="1"/>
        <v>0</v>
      </c>
    </row>
    <row r="25" spans="1:14" ht="30" x14ac:dyDescent="0.25">
      <c r="A25" s="4" t="s">
        <v>60</v>
      </c>
      <c r="B25" s="3" t="s">
        <v>39</v>
      </c>
      <c r="C25" s="3" t="s">
        <v>70</v>
      </c>
      <c r="D25" s="3" t="s">
        <v>160</v>
      </c>
      <c r="E25" s="3" t="s">
        <v>218</v>
      </c>
      <c r="F25" s="3" t="s">
        <v>223</v>
      </c>
      <c r="G25" s="4">
        <v>70</v>
      </c>
      <c r="H25" s="4"/>
      <c r="I25" s="4"/>
      <c r="J25" s="4"/>
      <c r="K25" s="4">
        <f t="shared" si="0"/>
        <v>0</v>
      </c>
      <c r="L25" s="23">
        <v>0.08</v>
      </c>
      <c r="M25" s="4">
        <f t="shared" si="2"/>
        <v>0</v>
      </c>
      <c r="N25" s="4">
        <f t="shared" si="1"/>
        <v>0</v>
      </c>
    </row>
    <row r="26" spans="1:14" ht="30" x14ac:dyDescent="0.25">
      <c r="A26" s="4" t="s">
        <v>61</v>
      </c>
      <c r="B26" s="3" t="s">
        <v>39</v>
      </c>
      <c r="C26" s="3" t="s">
        <v>41</v>
      </c>
      <c r="D26" s="3" t="s">
        <v>160</v>
      </c>
      <c r="E26" s="3" t="s">
        <v>216</v>
      </c>
      <c r="F26" s="3" t="s">
        <v>223</v>
      </c>
      <c r="G26" s="4">
        <v>145</v>
      </c>
      <c r="H26" s="4"/>
      <c r="I26" s="4"/>
      <c r="J26" s="4"/>
      <c r="K26" s="4">
        <f t="shared" si="0"/>
        <v>0</v>
      </c>
      <c r="L26" s="23">
        <v>0.08</v>
      </c>
      <c r="M26" s="4">
        <f t="shared" si="2"/>
        <v>0</v>
      </c>
      <c r="N26" s="4">
        <f t="shared" si="1"/>
        <v>0</v>
      </c>
    </row>
    <row r="27" spans="1:14" ht="30" x14ac:dyDescent="0.25">
      <c r="A27" s="4" t="s">
        <v>62</v>
      </c>
      <c r="B27" s="3" t="s">
        <v>140</v>
      </c>
      <c r="C27" s="3" t="s">
        <v>41</v>
      </c>
      <c r="D27" s="3" t="s">
        <v>160</v>
      </c>
      <c r="E27" s="3" t="s">
        <v>219</v>
      </c>
      <c r="F27" s="3" t="s">
        <v>223</v>
      </c>
      <c r="G27" s="4">
        <v>2015</v>
      </c>
      <c r="H27" s="4"/>
      <c r="I27" s="4"/>
      <c r="J27" s="4"/>
      <c r="K27" s="4">
        <f t="shared" si="0"/>
        <v>0</v>
      </c>
      <c r="L27" s="23">
        <v>0.08</v>
      </c>
      <c r="M27" s="4">
        <f t="shared" si="2"/>
        <v>0</v>
      </c>
      <c r="N27" s="4">
        <f t="shared" si="1"/>
        <v>0</v>
      </c>
    </row>
    <row r="28" spans="1:14" ht="30" x14ac:dyDescent="0.25">
      <c r="A28" s="4" t="s">
        <v>63</v>
      </c>
      <c r="B28" s="25" t="s">
        <v>140</v>
      </c>
      <c r="C28" s="3" t="s">
        <v>41</v>
      </c>
      <c r="D28" s="3" t="s">
        <v>160</v>
      </c>
      <c r="E28" s="3" t="s">
        <v>220</v>
      </c>
      <c r="F28" s="3" t="s">
        <v>223</v>
      </c>
      <c r="G28" s="4">
        <v>430</v>
      </c>
      <c r="H28" s="4"/>
      <c r="I28" s="4"/>
      <c r="J28" s="4"/>
      <c r="K28" s="4">
        <f t="shared" si="0"/>
        <v>0</v>
      </c>
      <c r="L28" s="23">
        <v>0.08</v>
      </c>
      <c r="M28" s="4">
        <f t="shared" si="2"/>
        <v>0</v>
      </c>
      <c r="N28" s="4">
        <f t="shared" si="1"/>
        <v>0</v>
      </c>
    </row>
    <row r="29" spans="1:14" x14ac:dyDescent="0.25">
      <c r="A29" s="4" t="s">
        <v>64</v>
      </c>
      <c r="B29" s="3" t="s">
        <v>65</v>
      </c>
      <c r="C29" s="175" t="s">
        <v>221</v>
      </c>
      <c r="D29" s="175"/>
      <c r="E29" s="175"/>
      <c r="F29" s="3" t="s">
        <v>223</v>
      </c>
      <c r="G29" s="4">
        <v>670</v>
      </c>
      <c r="H29" s="4"/>
      <c r="I29" s="4"/>
      <c r="J29" s="4"/>
      <c r="K29" s="4">
        <f t="shared" si="0"/>
        <v>0</v>
      </c>
      <c r="L29" s="23">
        <v>0.08</v>
      </c>
      <c r="M29" s="4">
        <f t="shared" si="2"/>
        <v>0</v>
      </c>
      <c r="N29" s="4">
        <f t="shared" si="1"/>
        <v>0</v>
      </c>
    </row>
    <row r="30" spans="1:14" x14ac:dyDescent="0.25">
      <c r="A30" s="4" t="s">
        <v>176</v>
      </c>
      <c r="B30" s="3" t="s">
        <v>32</v>
      </c>
      <c r="C30" s="175" t="s">
        <v>221</v>
      </c>
      <c r="D30" s="175"/>
      <c r="E30" s="175"/>
      <c r="F30" s="3" t="s">
        <v>223</v>
      </c>
      <c r="G30" s="4">
        <v>1630</v>
      </c>
      <c r="H30" s="4"/>
      <c r="I30" s="4"/>
      <c r="J30" s="4"/>
      <c r="K30" s="4">
        <f t="shared" si="0"/>
        <v>0</v>
      </c>
      <c r="L30" s="23">
        <v>0.08</v>
      </c>
      <c r="M30" s="4">
        <f t="shared" si="2"/>
        <v>0</v>
      </c>
      <c r="N30" s="4">
        <f t="shared" si="1"/>
        <v>0</v>
      </c>
    </row>
    <row r="31" spans="1:14" x14ac:dyDescent="0.25">
      <c r="A31" s="4" t="s">
        <v>177</v>
      </c>
      <c r="B31" s="3" t="s">
        <v>39</v>
      </c>
      <c r="C31" s="175" t="s">
        <v>221</v>
      </c>
      <c r="D31" s="175"/>
      <c r="E31" s="175"/>
      <c r="F31" s="3" t="s">
        <v>223</v>
      </c>
      <c r="G31" s="4">
        <v>1775</v>
      </c>
      <c r="H31" s="4"/>
      <c r="I31" s="4"/>
      <c r="J31" s="4"/>
      <c r="K31" s="4">
        <f t="shared" si="0"/>
        <v>0</v>
      </c>
      <c r="L31" s="23">
        <v>0.08</v>
      </c>
      <c r="M31" s="4">
        <f t="shared" si="2"/>
        <v>0</v>
      </c>
      <c r="N31" s="4">
        <f t="shared" si="1"/>
        <v>0</v>
      </c>
    </row>
    <row r="32" spans="1:14" x14ac:dyDescent="0.25">
      <c r="A32" s="4" t="s">
        <v>178</v>
      </c>
      <c r="B32" s="3" t="s">
        <v>140</v>
      </c>
      <c r="C32" s="175" t="s">
        <v>221</v>
      </c>
      <c r="D32" s="175"/>
      <c r="E32" s="175"/>
      <c r="F32" s="3" t="s">
        <v>223</v>
      </c>
      <c r="G32" s="4">
        <v>240</v>
      </c>
      <c r="H32" s="4"/>
      <c r="I32" s="4"/>
      <c r="J32" s="4"/>
      <c r="K32" s="4">
        <f t="shared" si="0"/>
        <v>0</v>
      </c>
      <c r="L32" s="23">
        <v>0.08</v>
      </c>
      <c r="M32" s="4">
        <f t="shared" si="2"/>
        <v>0</v>
      </c>
      <c r="N32" s="4">
        <f t="shared" si="1"/>
        <v>0</v>
      </c>
    </row>
    <row r="33" spans="1:14" ht="60" x14ac:dyDescent="0.25">
      <c r="A33" s="4" t="s">
        <v>179</v>
      </c>
      <c r="B33" s="3">
        <v>1</v>
      </c>
      <c r="C33" s="3" t="s">
        <v>163</v>
      </c>
      <c r="D33" s="3" t="s">
        <v>160</v>
      </c>
      <c r="E33" s="3" t="s">
        <v>222</v>
      </c>
      <c r="F33" s="3" t="s">
        <v>223</v>
      </c>
      <c r="G33" s="4">
        <v>1585</v>
      </c>
      <c r="H33" s="4"/>
      <c r="I33" s="4"/>
      <c r="J33" s="4"/>
      <c r="K33" s="4">
        <f t="shared" si="0"/>
        <v>0</v>
      </c>
      <c r="L33" s="23">
        <v>0.08</v>
      </c>
      <c r="M33" s="4">
        <f t="shared" si="2"/>
        <v>0</v>
      </c>
      <c r="N33" s="4">
        <f t="shared" si="1"/>
        <v>0</v>
      </c>
    </row>
    <row r="34" spans="1:14" ht="30" customHeight="1" x14ac:dyDescent="0.25">
      <c r="A34" s="167" t="s">
        <v>164</v>
      </c>
      <c r="B34" s="167"/>
      <c r="C34" s="167"/>
      <c r="D34" s="167"/>
      <c r="E34" s="167"/>
      <c r="F34" s="167"/>
      <c r="G34" s="167"/>
      <c r="H34" s="167"/>
      <c r="I34" s="167"/>
      <c r="J34" s="167"/>
      <c r="K34" s="167"/>
      <c r="L34" s="167"/>
      <c r="M34" s="167"/>
      <c r="N34" s="167"/>
    </row>
    <row r="35" spans="1:14" x14ac:dyDescent="0.25">
      <c r="A35" s="3" t="s">
        <v>180</v>
      </c>
      <c r="B35" s="175" t="s">
        <v>165</v>
      </c>
      <c r="C35" s="175"/>
      <c r="D35" s="175"/>
      <c r="E35" s="175"/>
      <c r="F35" s="3" t="s">
        <v>223</v>
      </c>
      <c r="G35" s="4">
        <v>340</v>
      </c>
      <c r="H35" s="26"/>
      <c r="I35" s="26"/>
      <c r="J35" s="26"/>
      <c r="K35" s="4">
        <f>(G35*J35)</f>
        <v>0</v>
      </c>
      <c r="L35" s="23">
        <v>0.08</v>
      </c>
      <c r="M35" s="4">
        <f t="shared" ref="M35:M36" si="3">(J35*1.08)</f>
        <v>0</v>
      </c>
      <c r="N35" s="4">
        <f>(G35*M35)</f>
        <v>0</v>
      </c>
    </row>
    <row r="36" spans="1:14" x14ac:dyDescent="0.25">
      <c r="A36" s="3" t="s">
        <v>184</v>
      </c>
      <c r="B36" s="175" t="s">
        <v>166</v>
      </c>
      <c r="C36" s="175"/>
      <c r="D36" s="175"/>
      <c r="E36" s="175"/>
      <c r="F36" s="3" t="s">
        <v>223</v>
      </c>
      <c r="G36" s="3">
        <v>215</v>
      </c>
      <c r="H36" s="26"/>
      <c r="I36" s="26"/>
      <c r="J36" s="26"/>
      <c r="K36" s="4">
        <f>(G36*J36)</f>
        <v>0</v>
      </c>
      <c r="L36" s="23">
        <v>0.08</v>
      </c>
      <c r="M36" s="4">
        <f t="shared" si="3"/>
        <v>0</v>
      </c>
      <c r="N36" s="4">
        <f>(G36*M36)</f>
        <v>0</v>
      </c>
    </row>
    <row r="37" spans="1:14" ht="28.9" customHeight="1" x14ac:dyDescent="0.25">
      <c r="A37" s="167" t="s">
        <v>167</v>
      </c>
      <c r="B37" s="167"/>
      <c r="C37" s="167"/>
      <c r="D37" s="167"/>
      <c r="E37" s="167"/>
      <c r="F37" s="167"/>
      <c r="G37" s="167"/>
      <c r="H37" s="167"/>
      <c r="I37" s="167"/>
      <c r="J37" s="167"/>
      <c r="K37" s="167"/>
      <c r="L37" s="167"/>
      <c r="M37" s="167"/>
      <c r="N37" s="167"/>
    </row>
    <row r="38" spans="1:14" ht="42" customHeight="1" x14ac:dyDescent="0.25">
      <c r="A38" s="3" t="s">
        <v>185</v>
      </c>
      <c r="B38" s="175" t="s">
        <v>424</v>
      </c>
      <c r="C38" s="175"/>
      <c r="D38" s="175"/>
      <c r="E38" s="175"/>
      <c r="F38" s="3" t="s">
        <v>223</v>
      </c>
      <c r="G38" s="3">
        <v>20</v>
      </c>
      <c r="H38" s="26"/>
      <c r="I38" s="26"/>
      <c r="J38" s="26"/>
      <c r="K38" s="4">
        <f>(G38*J38)</f>
        <v>0</v>
      </c>
      <c r="L38" s="23">
        <v>0.08</v>
      </c>
      <c r="M38" s="4">
        <f t="shared" ref="M38:M39" si="4">(J38*1.08)</f>
        <v>0</v>
      </c>
      <c r="N38" s="4">
        <f>(G38*M38)</f>
        <v>0</v>
      </c>
    </row>
    <row r="39" spans="1:14" ht="40.15" customHeight="1" x14ac:dyDescent="0.25">
      <c r="A39" s="3" t="s">
        <v>186</v>
      </c>
      <c r="B39" s="175"/>
      <c r="C39" s="175"/>
      <c r="D39" s="175"/>
      <c r="E39" s="175"/>
      <c r="F39" s="3" t="s">
        <v>223</v>
      </c>
      <c r="G39" s="3">
        <v>95</v>
      </c>
      <c r="H39" s="26"/>
      <c r="I39" s="26"/>
      <c r="J39" s="26"/>
      <c r="K39" s="4">
        <f>(G39*J39)</f>
        <v>0</v>
      </c>
      <c r="L39" s="23">
        <v>0.08</v>
      </c>
      <c r="M39" s="4">
        <f t="shared" si="4"/>
        <v>0</v>
      </c>
      <c r="N39" s="4">
        <f>(G39*M39)</f>
        <v>0</v>
      </c>
    </row>
    <row r="40" spans="1:14" ht="30.6" customHeight="1" x14ac:dyDescent="0.25">
      <c r="A40" s="167" t="s">
        <v>168</v>
      </c>
      <c r="B40" s="167"/>
      <c r="C40" s="167"/>
      <c r="D40" s="167"/>
      <c r="E40" s="167"/>
      <c r="F40" s="167"/>
      <c r="G40" s="167"/>
      <c r="H40" s="167"/>
      <c r="I40" s="167"/>
      <c r="J40" s="167"/>
      <c r="K40" s="167"/>
      <c r="L40" s="167"/>
      <c r="M40" s="167"/>
      <c r="N40" s="167"/>
    </row>
    <row r="41" spans="1:14" x14ac:dyDescent="0.25">
      <c r="A41" s="168"/>
      <c r="B41" s="169" t="s">
        <v>169</v>
      </c>
      <c r="C41" s="169"/>
      <c r="D41" s="169" t="s">
        <v>170</v>
      </c>
      <c r="E41" s="169"/>
      <c r="F41" s="168"/>
      <c r="G41" s="172"/>
      <c r="H41" s="168"/>
      <c r="I41" s="172"/>
      <c r="J41" s="168"/>
      <c r="K41" s="168"/>
      <c r="L41" s="176"/>
      <c r="M41" s="176"/>
      <c r="N41" s="176"/>
    </row>
    <row r="42" spans="1:14" x14ac:dyDescent="0.25">
      <c r="A42" s="168"/>
      <c r="B42" s="169" t="s">
        <v>171</v>
      </c>
      <c r="C42" s="169" t="s">
        <v>175</v>
      </c>
      <c r="D42" s="169" t="s">
        <v>175</v>
      </c>
      <c r="E42" s="170" t="s">
        <v>183</v>
      </c>
      <c r="F42" s="168"/>
      <c r="G42" s="173"/>
      <c r="H42" s="168"/>
      <c r="I42" s="173"/>
      <c r="J42" s="168"/>
      <c r="K42" s="168"/>
      <c r="L42" s="177"/>
      <c r="M42" s="177"/>
      <c r="N42" s="177"/>
    </row>
    <row r="43" spans="1:14" x14ac:dyDescent="0.25">
      <c r="A43" s="168"/>
      <c r="B43" s="169"/>
      <c r="C43" s="169"/>
      <c r="D43" s="169"/>
      <c r="E43" s="171"/>
      <c r="F43" s="168"/>
      <c r="G43" s="174"/>
      <c r="H43" s="168"/>
      <c r="I43" s="174"/>
      <c r="J43" s="168"/>
      <c r="K43" s="168"/>
      <c r="L43" s="178"/>
      <c r="M43" s="178"/>
      <c r="N43" s="178"/>
    </row>
    <row r="44" spans="1:14" x14ac:dyDescent="0.25">
      <c r="A44" s="34" t="s">
        <v>187</v>
      </c>
      <c r="B44" s="34" t="s">
        <v>39</v>
      </c>
      <c r="C44" s="34">
        <v>23</v>
      </c>
      <c r="D44" s="34">
        <v>27</v>
      </c>
      <c r="E44" s="34" t="s">
        <v>172</v>
      </c>
      <c r="F44" s="34" t="s">
        <v>173</v>
      </c>
      <c r="G44" s="34">
        <v>12</v>
      </c>
      <c r="H44" s="34"/>
      <c r="I44" s="34"/>
      <c r="J44" s="35"/>
      <c r="K44" s="4">
        <f>(G44*J44)</f>
        <v>0</v>
      </c>
      <c r="L44" s="23">
        <v>0.08</v>
      </c>
      <c r="M44" s="4">
        <f t="shared" ref="M44:M45" si="5">(J44*1.08)</f>
        <v>0</v>
      </c>
      <c r="N44" s="4">
        <f>(G44*M44)</f>
        <v>0</v>
      </c>
    </row>
    <row r="45" spans="1:14" x14ac:dyDescent="0.25">
      <c r="A45" s="36" t="s">
        <v>238</v>
      </c>
      <c r="B45" s="34">
        <v>0</v>
      </c>
      <c r="C45" s="34">
        <v>23</v>
      </c>
      <c r="D45" s="34">
        <v>27</v>
      </c>
      <c r="E45" s="34" t="s">
        <v>172</v>
      </c>
      <c r="F45" s="34" t="s">
        <v>173</v>
      </c>
      <c r="G45" s="34">
        <v>12</v>
      </c>
      <c r="H45" s="34"/>
      <c r="I45" s="34"/>
      <c r="J45" s="35"/>
      <c r="K45" s="4">
        <f>(G45*J45)</f>
        <v>0</v>
      </c>
      <c r="L45" s="23">
        <v>0.08</v>
      </c>
      <c r="M45" s="4">
        <f t="shared" si="5"/>
        <v>0</v>
      </c>
      <c r="N45" s="4">
        <f>(G45*M45)</f>
        <v>0</v>
      </c>
    </row>
    <row r="46" spans="1:14" x14ac:dyDescent="0.25">
      <c r="A46" s="165" t="s">
        <v>52</v>
      </c>
      <c r="B46" s="165"/>
      <c r="C46" s="165"/>
      <c r="D46" s="165"/>
      <c r="E46" s="165"/>
      <c r="F46" s="165"/>
      <c r="G46" s="165"/>
      <c r="H46" s="165"/>
      <c r="I46" s="165"/>
      <c r="J46" s="165"/>
      <c r="K46" s="24">
        <f>SUM(K8:K45)</f>
        <v>0</v>
      </c>
      <c r="L46" s="160"/>
      <c r="M46" s="161"/>
      <c r="N46" s="24">
        <f>SUM(N8:N45)</f>
        <v>0</v>
      </c>
    </row>
    <row r="49" spans="1:17" ht="15" customHeight="1" x14ac:dyDescent="0.25">
      <c r="A49" s="147" t="s">
        <v>4</v>
      </c>
      <c r="B49" s="147"/>
      <c r="C49" s="147"/>
      <c r="D49" s="147"/>
      <c r="E49" s="147"/>
      <c r="F49" s="147"/>
      <c r="G49" s="147"/>
      <c r="H49" s="147"/>
      <c r="I49" s="147"/>
      <c r="J49" s="147"/>
      <c r="K49" s="147"/>
      <c r="L49" s="147"/>
      <c r="M49" s="147"/>
      <c r="N49" s="147"/>
      <c r="O49" s="123"/>
      <c r="P49" s="123"/>
      <c r="Q49" s="123"/>
    </row>
    <row r="50" spans="1:17" x14ac:dyDescent="0.25">
      <c r="A50" s="141" t="s">
        <v>53</v>
      </c>
      <c r="B50" s="141"/>
      <c r="C50" s="141"/>
      <c r="D50" s="141"/>
      <c r="E50" s="141"/>
      <c r="F50" s="141"/>
      <c r="G50" s="141"/>
      <c r="H50" s="141"/>
      <c r="I50" s="141"/>
      <c r="J50" s="141"/>
      <c r="K50" s="141"/>
      <c r="L50" s="141"/>
      <c r="M50" s="141"/>
      <c r="N50" s="141"/>
      <c r="O50" s="14"/>
      <c r="P50" s="14"/>
      <c r="Q50" s="14"/>
    </row>
    <row r="51" spans="1:17" x14ac:dyDescent="0.25">
      <c r="A51" s="141" t="s">
        <v>5</v>
      </c>
      <c r="B51" s="141"/>
      <c r="C51" s="141"/>
      <c r="D51" s="141"/>
      <c r="E51" s="141"/>
      <c r="F51" s="141"/>
      <c r="G51" s="141"/>
      <c r="H51" s="141"/>
      <c r="I51" s="141"/>
      <c r="J51" s="141"/>
      <c r="K51" s="141"/>
      <c r="L51" s="141"/>
      <c r="M51" s="141"/>
      <c r="N51" s="141"/>
      <c r="O51" s="1"/>
      <c r="P51" s="1"/>
      <c r="Q51" s="1"/>
    </row>
    <row r="52" spans="1:17" x14ac:dyDescent="0.25">
      <c r="A52" s="124"/>
      <c r="B52" s="124"/>
      <c r="C52" s="124"/>
      <c r="D52" s="124"/>
      <c r="E52" s="124"/>
      <c r="F52" s="124"/>
      <c r="G52" s="124"/>
      <c r="H52" s="124"/>
      <c r="I52" s="124"/>
      <c r="J52" s="124"/>
      <c r="K52" s="124"/>
      <c r="L52" s="124"/>
      <c r="M52" s="124"/>
      <c r="N52" s="124"/>
      <c r="O52" s="1"/>
      <c r="P52" s="1"/>
      <c r="Q52" s="1"/>
    </row>
    <row r="53" spans="1:17" ht="15" customHeight="1" x14ac:dyDescent="0.25">
      <c r="A53" s="134" t="s">
        <v>514</v>
      </c>
      <c r="B53" s="134"/>
      <c r="C53" s="134"/>
      <c r="D53" s="134"/>
      <c r="E53" s="134"/>
      <c r="F53" s="134"/>
      <c r="G53" s="134"/>
      <c r="H53" s="134"/>
      <c r="I53" s="134"/>
      <c r="J53" s="134"/>
      <c r="K53" s="134"/>
      <c r="L53" s="134"/>
      <c r="M53" s="134"/>
      <c r="N53" s="134"/>
      <c r="O53" s="15"/>
      <c r="P53" s="15"/>
      <c r="Q53" s="15"/>
    </row>
    <row r="54" spans="1:17" x14ac:dyDescent="0.25">
      <c r="A54" s="134"/>
      <c r="B54" s="134"/>
      <c r="C54" s="134"/>
      <c r="D54" s="134"/>
      <c r="E54" s="134"/>
      <c r="F54" s="134"/>
      <c r="G54" s="134"/>
      <c r="H54" s="134"/>
      <c r="I54" s="134"/>
      <c r="J54" s="134"/>
      <c r="K54" s="134"/>
      <c r="L54" s="134"/>
      <c r="M54" s="134"/>
      <c r="N54" s="134"/>
      <c r="O54" s="15"/>
      <c r="P54" s="15"/>
      <c r="Q54" s="15"/>
    </row>
    <row r="55" spans="1:17" ht="93" customHeight="1" x14ac:dyDescent="0.25">
      <c r="A55" s="134"/>
      <c r="B55" s="134"/>
      <c r="C55" s="134"/>
      <c r="D55" s="134"/>
      <c r="E55" s="134"/>
      <c r="F55" s="134"/>
      <c r="G55" s="134"/>
      <c r="H55" s="134"/>
      <c r="I55" s="134"/>
      <c r="J55" s="134"/>
      <c r="K55" s="134"/>
      <c r="L55" s="134"/>
      <c r="M55" s="134"/>
      <c r="N55" s="134"/>
      <c r="O55" s="15"/>
      <c r="P55" s="15"/>
      <c r="Q55" s="15"/>
    </row>
    <row r="56" spans="1:17" x14ac:dyDescent="0.25">
      <c r="A56" s="125"/>
      <c r="B56" s="125"/>
      <c r="C56" s="125"/>
      <c r="D56" s="125"/>
      <c r="E56" s="125"/>
      <c r="F56" s="125"/>
      <c r="G56" s="125"/>
      <c r="H56" s="125"/>
      <c r="I56" s="125"/>
      <c r="J56" s="125"/>
      <c r="K56" s="125"/>
      <c r="L56" s="125"/>
      <c r="M56" s="125"/>
      <c r="N56" s="125"/>
      <c r="O56" s="15"/>
      <c r="P56" s="15"/>
      <c r="Q56" s="15"/>
    </row>
    <row r="57" spans="1:17" x14ac:dyDescent="0.25">
      <c r="A57" s="141" t="s">
        <v>6</v>
      </c>
      <c r="B57" s="141"/>
      <c r="C57" s="141"/>
      <c r="D57" s="141"/>
      <c r="E57" s="141"/>
      <c r="F57" s="141"/>
      <c r="G57" s="141"/>
      <c r="H57" s="141"/>
      <c r="I57" s="141"/>
      <c r="J57" s="16"/>
      <c r="K57" s="16"/>
      <c r="L57" s="16"/>
      <c r="M57" s="16"/>
      <c r="N57" s="16"/>
      <c r="O57" s="16"/>
      <c r="P57" s="1"/>
      <c r="Q57" s="1"/>
    </row>
  </sheetData>
  <mergeCells count="39">
    <mergeCell ref="A49:N49"/>
    <mergeCell ref="A50:N50"/>
    <mergeCell ref="A51:N51"/>
    <mergeCell ref="A53:N55"/>
    <mergeCell ref="A57:I57"/>
    <mergeCell ref="A1:N1"/>
    <mergeCell ref="A2:N2"/>
    <mergeCell ref="C32:E32"/>
    <mergeCell ref="B35:E35"/>
    <mergeCell ref="F7:N7"/>
    <mergeCell ref="B36:E36"/>
    <mergeCell ref="B4:E4"/>
    <mergeCell ref="C29:E29"/>
    <mergeCell ref="C30:E30"/>
    <mergeCell ref="C31:E31"/>
    <mergeCell ref="B38:E39"/>
    <mergeCell ref="A41:A43"/>
    <mergeCell ref="B41:C41"/>
    <mergeCell ref="D41:E41"/>
    <mergeCell ref="A40:N40"/>
    <mergeCell ref="L41:L43"/>
    <mergeCell ref="M41:M43"/>
    <mergeCell ref="N41:N43"/>
    <mergeCell ref="A46:J46"/>
    <mergeCell ref="L46:M46"/>
    <mergeCell ref="A3:N3"/>
    <mergeCell ref="A6:N6"/>
    <mergeCell ref="A34:N34"/>
    <mergeCell ref="A37:N37"/>
    <mergeCell ref="F41:F43"/>
    <mergeCell ref="H41:H43"/>
    <mergeCell ref="J41:J43"/>
    <mergeCell ref="K41:K43"/>
    <mergeCell ref="B42:B43"/>
    <mergeCell ref="C42:C43"/>
    <mergeCell ref="D42:D43"/>
    <mergeCell ref="E42:E43"/>
    <mergeCell ref="G41:G43"/>
    <mergeCell ref="I41:I43"/>
  </mergeCells>
  <pageMargins left="0.7" right="0.7" top="0.75" bottom="0.75" header="0.3" footer="0.3"/>
  <pageSetup paperSize="9" scale="73"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DD395-2CDB-49A8-B70A-3581E638FDC5}">
  <sheetPr>
    <tabColor theme="0" tint="-4.9989318521683403E-2"/>
    <pageSetUpPr fitToPage="1"/>
  </sheetPr>
  <dimension ref="A1:P32"/>
  <sheetViews>
    <sheetView workbookViewId="0">
      <selection sqref="A1:P1"/>
    </sheetView>
  </sheetViews>
  <sheetFormatPr defaultRowHeight="15" x14ac:dyDescent="0.25"/>
  <cols>
    <col min="1" max="1" width="5.5703125" customWidth="1"/>
    <col min="4" max="4" width="11.42578125" customWidth="1"/>
    <col min="5" max="5" width="10.28515625" customWidth="1"/>
    <col min="6" max="6" width="11.28515625" customWidth="1"/>
    <col min="9" max="9" width="29.5703125" customWidth="1"/>
    <col min="10" max="10" width="11" customWidth="1"/>
    <col min="11" max="11" width="11.7109375" customWidth="1"/>
    <col min="12" max="12" width="12.140625" customWidth="1"/>
    <col min="13" max="13" width="7.7109375" customWidth="1"/>
    <col min="14" max="14" width="11" customWidth="1"/>
    <col min="15" max="15" width="12.140625" customWidth="1"/>
    <col min="16" max="16" width="23.7109375" customWidth="1"/>
  </cols>
  <sheetData>
    <row r="1" spans="1:16" x14ac:dyDescent="0.25">
      <c r="A1" s="146" t="s">
        <v>579</v>
      </c>
      <c r="B1" s="146"/>
      <c r="C1" s="146"/>
      <c r="D1" s="146"/>
      <c r="E1" s="146"/>
      <c r="F1" s="146"/>
      <c r="G1" s="146"/>
      <c r="H1" s="146"/>
      <c r="I1" s="146"/>
      <c r="J1" s="146"/>
      <c r="K1" s="146"/>
      <c r="L1" s="146"/>
      <c r="M1" s="146"/>
      <c r="N1" s="146"/>
      <c r="O1" s="146"/>
      <c r="P1" s="146"/>
    </row>
    <row r="2" spans="1:16" x14ac:dyDescent="0.25">
      <c r="A2" s="135" t="s">
        <v>0</v>
      </c>
      <c r="B2" s="135"/>
      <c r="C2" s="135"/>
      <c r="D2" s="135"/>
      <c r="E2" s="135"/>
      <c r="F2" s="135"/>
      <c r="G2" s="135"/>
      <c r="H2" s="135"/>
      <c r="I2" s="135"/>
      <c r="J2" s="135"/>
      <c r="K2" s="135"/>
      <c r="L2" s="135"/>
      <c r="M2" s="135"/>
      <c r="N2" s="135"/>
      <c r="O2" s="135"/>
      <c r="P2" s="135"/>
    </row>
    <row r="3" spans="1:16" ht="19.149999999999999" customHeight="1" x14ac:dyDescent="0.25">
      <c r="A3" s="183" t="s">
        <v>182</v>
      </c>
      <c r="B3" s="183"/>
      <c r="C3" s="183"/>
      <c r="D3" s="183"/>
      <c r="E3" s="183"/>
      <c r="F3" s="183"/>
      <c r="G3" s="183"/>
      <c r="H3" s="183"/>
      <c r="I3" s="183"/>
      <c r="J3" s="183"/>
      <c r="K3" s="183"/>
      <c r="L3" s="183"/>
      <c r="M3" s="183"/>
      <c r="N3" s="183"/>
      <c r="O3" s="183"/>
      <c r="P3" s="183"/>
    </row>
    <row r="4" spans="1:16" ht="54.6" customHeight="1" x14ac:dyDescent="0.25">
      <c r="A4" s="33" t="s">
        <v>1</v>
      </c>
      <c r="B4" s="185" t="s">
        <v>188</v>
      </c>
      <c r="C4" s="185"/>
      <c r="D4" s="185"/>
      <c r="E4" s="185"/>
      <c r="F4" s="185"/>
      <c r="G4" s="33" t="s">
        <v>2</v>
      </c>
      <c r="H4" s="37" t="s">
        <v>189</v>
      </c>
      <c r="I4" s="33" t="s">
        <v>224</v>
      </c>
      <c r="J4" s="33" t="s">
        <v>251</v>
      </c>
      <c r="K4" s="38" t="s">
        <v>154</v>
      </c>
      <c r="L4" s="38" t="s">
        <v>155</v>
      </c>
      <c r="M4" s="33" t="s">
        <v>156</v>
      </c>
      <c r="N4" s="38" t="s">
        <v>157</v>
      </c>
      <c r="O4" s="38" t="s">
        <v>158</v>
      </c>
      <c r="P4" s="33" t="s">
        <v>159</v>
      </c>
    </row>
    <row r="5" spans="1:16" x14ac:dyDescent="0.25">
      <c r="A5" s="33">
        <v>1</v>
      </c>
      <c r="B5" s="33">
        <v>2</v>
      </c>
      <c r="C5" s="33">
        <v>3</v>
      </c>
      <c r="D5" s="33">
        <v>4</v>
      </c>
      <c r="E5" s="33">
        <v>5</v>
      </c>
      <c r="F5" s="33">
        <v>6</v>
      </c>
      <c r="G5" s="33">
        <v>7</v>
      </c>
      <c r="H5" s="33">
        <v>8</v>
      </c>
      <c r="I5" s="50">
        <v>9</v>
      </c>
      <c r="J5" s="50">
        <v>10</v>
      </c>
      <c r="K5" s="33">
        <v>11</v>
      </c>
      <c r="L5" s="33">
        <v>12</v>
      </c>
      <c r="M5" s="50">
        <v>13</v>
      </c>
      <c r="N5" s="50">
        <v>14</v>
      </c>
      <c r="O5" s="50">
        <v>15</v>
      </c>
      <c r="P5" s="50">
        <v>16</v>
      </c>
    </row>
    <row r="6" spans="1:16" ht="19.899999999999999" customHeight="1" x14ac:dyDescent="0.25">
      <c r="A6" s="187" t="s">
        <v>7</v>
      </c>
      <c r="B6" s="187"/>
      <c r="C6" s="187"/>
      <c r="D6" s="187"/>
      <c r="E6" s="187"/>
      <c r="F6" s="187"/>
      <c r="G6" s="187"/>
      <c r="H6" s="187"/>
      <c r="I6" s="187"/>
      <c r="J6" s="187"/>
      <c r="K6" s="187"/>
      <c r="L6" s="187"/>
      <c r="M6" s="187"/>
      <c r="N6" s="187"/>
      <c r="O6" s="187"/>
      <c r="P6" s="187"/>
    </row>
    <row r="7" spans="1:16" ht="30" x14ac:dyDescent="0.25">
      <c r="A7" s="21"/>
      <c r="B7" s="40" t="s">
        <v>31</v>
      </c>
      <c r="C7" s="40" t="s">
        <v>190</v>
      </c>
      <c r="D7" s="40" t="s">
        <v>8</v>
      </c>
      <c r="E7" s="40" t="s">
        <v>9</v>
      </c>
      <c r="F7" s="40" t="s">
        <v>11</v>
      </c>
      <c r="G7" s="191"/>
      <c r="H7" s="192"/>
      <c r="I7" s="192"/>
      <c r="J7" s="192"/>
      <c r="K7" s="192"/>
      <c r="L7" s="192"/>
      <c r="M7" s="192"/>
      <c r="N7" s="192"/>
      <c r="O7" s="192"/>
      <c r="P7" s="193"/>
    </row>
    <row r="8" spans="1:16" ht="16.149999999999999" customHeight="1" x14ac:dyDescent="0.25">
      <c r="A8" s="21" t="s">
        <v>19</v>
      </c>
      <c r="B8" s="21">
        <v>0</v>
      </c>
      <c r="C8" s="21" t="s">
        <v>41</v>
      </c>
      <c r="D8" s="21" t="s">
        <v>34</v>
      </c>
      <c r="E8" s="21" t="s">
        <v>35</v>
      </c>
      <c r="F8" s="21" t="s">
        <v>37</v>
      </c>
      <c r="G8" s="21" t="s">
        <v>223</v>
      </c>
      <c r="H8" s="21">
        <v>20</v>
      </c>
      <c r="I8" s="39"/>
      <c r="J8" s="39"/>
      <c r="K8" s="41"/>
      <c r="L8" s="4">
        <f t="shared" ref="L8:L18" si="0">(H8*K8)</f>
        <v>0</v>
      </c>
      <c r="M8" s="23">
        <v>0.08</v>
      </c>
      <c r="N8" s="4">
        <f>(K8*1.08)</f>
        <v>0</v>
      </c>
      <c r="O8" s="4">
        <f t="shared" ref="O8:O18" si="1">(H8*N8)</f>
        <v>0</v>
      </c>
      <c r="P8" s="39"/>
    </row>
    <row r="9" spans="1:16" ht="16.149999999999999" customHeight="1" x14ac:dyDescent="0.25">
      <c r="A9" s="21" t="s">
        <v>20</v>
      </c>
      <c r="B9" s="21">
        <v>0</v>
      </c>
      <c r="C9" s="21" t="s">
        <v>40</v>
      </c>
      <c r="D9" s="21" t="s">
        <v>34</v>
      </c>
      <c r="E9" s="21" t="s">
        <v>35</v>
      </c>
      <c r="F9" s="21" t="s">
        <v>37</v>
      </c>
      <c r="G9" s="21" t="s">
        <v>223</v>
      </c>
      <c r="H9" s="21">
        <v>35</v>
      </c>
      <c r="I9" s="39"/>
      <c r="J9" s="39"/>
      <c r="K9" s="41"/>
      <c r="L9" s="4">
        <f t="shared" si="0"/>
        <v>0</v>
      </c>
      <c r="M9" s="23">
        <v>0.08</v>
      </c>
      <c r="N9" s="4">
        <f t="shared" ref="N9:N18" si="2">(K9*1.08)</f>
        <v>0</v>
      </c>
      <c r="O9" s="4">
        <f t="shared" si="1"/>
        <v>0</v>
      </c>
      <c r="P9" s="39"/>
    </row>
    <row r="10" spans="1:16" ht="16.149999999999999" customHeight="1" x14ac:dyDescent="0.25">
      <c r="A10" s="21" t="s">
        <v>21</v>
      </c>
      <c r="B10" s="21">
        <v>0</v>
      </c>
      <c r="C10" s="21" t="s">
        <v>42</v>
      </c>
      <c r="D10" s="21" t="s">
        <v>43</v>
      </c>
      <c r="E10" s="42" t="s">
        <v>44</v>
      </c>
      <c r="F10" s="21" t="s">
        <v>45</v>
      </c>
      <c r="G10" s="21" t="s">
        <v>223</v>
      </c>
      <c r="H10" s="21">
        <v>21</v>
      </c>
      <c r="I10" s="39"/>
      <c r="J10" s="39"/>
      <c r="K10" s="41"/>
      <c r="L10" s="4">
        <f t="shared" si="0"/>
        <v>0</v>
      </c>
      <c r="M10" s="23">
        <v>0.08</v>
      </c>
      <c r="N10" s="4">
        <f t="shared" si="2"/>
        <v>0</v>
      </c>
      <c r="O10" s="4">
        <f t="shared" si="1"/>
        <v>0</v>
      </c>
      <c r="P10" s="39"/>
    </row>
    <row r="11" spans="1:16" ht="16.149999999999999" customHeight="1" x14ac:dyDescent="0.25">
      <c r="A11" s="21" t="s">
        <v>22</v>
      </c>
      <c r="B11" s="21">
        <v>1</v>
      </c>
      <c r="C11" s="21" t="s">
        <v>48</v>
      </c>
      <c r="D11" s="21" t="s">
        <v>43</v>
      </c>
      <c r="E11" s="42" t="s">
        <v>44</v>
      </c>
      <c r="F11" s="21">
        <v>75</v>
      </c>
      <c r="G11" s="21" t="s">
        <v>223</v>
      </c>
      <c r="H11" s="21">
        <v>7</v>
      </c>
      <c r="I11" s="39"/>
      <c r="J11" s="39"/>
      <c r="K11" s="41"/>
      <c r="L11" s="4">
        <f t="shared" si="0"/>
        <v>0</v>
      </c>
      <c r="M11" s="23">
        <v>0.08</v>
      </c>
      <c r="N11" s="4">
        <f t="shared" si="2"/>
        <v>0</v>
      </c>
      <c r="O11" s="4">
        <f t="shared" si="1"/>
        <v>0</v>
      </c>
      <c r="P11" s="39"/>
    </row>
    <row r="12" spans="1:16" ht="16.149999999999999" customHeight="1" x14ac:dyDescent="0.25">
      <c r="A12" s="21" t="s">
        <v>23</v>
      </c>
      <c r="B12" s="21" t="s">
        <v>39</v>
      </c>
      <c r="C12" s="21" t="s">
        <v>33</v>
      </c>
      <c r="D12" s="21" t="s">
        <v>34</v>
      </c>
      <c r="E12" s="21" t="s">
        <v>35</v>
      </c>
      <c r="F12" s="21" t="s">
        <v>37</v>
      </c>
      <c r="G12" s="21" t="s">
        <v>223</v>
      </c>
      <c r="H12" s="21">
        <v>11</v>
      </c>
      <c r="I12" s="108"/>
      <c r="J12" s="39"/>
      <c r="K12" s="109"/>
      <c r="L12" s="4">
        <f t="shared" si="0"/>
        <v>0</v>
      </c>
      <c r="M12" s="23">
        <v>0.08</v>
      </c>
      <c r="N12" s="4">
        <f t="shared" si="2"/>
        <v>0</v>
      </c>
      <c r="O12" s="4">
        <f t="shared" si="1"/>
        <v>0</v>
      </c>
      <c r="P12" s="39"/>
    </row>
    <row r="13" spans="1:16" ht="16.149999999999999" customHeight="1" x14ac:dyDescent="0.25">
      <c r="A13" s="21" t="s">
        <v>24</v>
      </c>
      <c r="B13" s="21">
        <v>2</v>
      </c>
      <c r="C13" s="21" t="s">
        <v>49</v>
      </c>
      <c r="D13" s="21" t="s">
        <v>34</v>
      </c>
      <c r="E13" s="21" t="s">
        <v>35</v>
      </c>
      <c r="F13" s="21" t="s">
        <v>47</v>
      </c>
      <c r="G13" s="21" t="s">
        <v>223</v>
      </c>
      <c r="H13" s="21">
        <v>15</v>
      </c>
      <c r="I13" s="108"/>
      <c r="J13" s="39"/>
      <c r="K13" s="109"/>
      <c r="L13" s="4">
        <f t="shared" si="0"/>
        <v>0</v>
      </c>
      <c r="M13" s="23">
        <v>0.08</v>
      </c>
      <c r="N13" s="4">
        <f t="shared" si="2"/>
        <v>0</v>
      </c>
      <c r="O13" s="4">
        <f t="shared" si="1"/>
        <v>0</v>
      </c>
      <c r="P13" s="39"/>
    </row>
    <row r="14" spans="1:16" ht="16.149999999999999" customHeight="1" x14ac:dyDescent="0.25">
      <c r="A14" s="21" t="s">
        <v>25</v>
      </c>
      <c r="B14" s="21">
        <v>2</v>
      </c>
      <c r="C14" s="21" t="s">
        <v>46</v>
      </c>
      <c r="D14" s="21" t="s">
        <v>34</v>
      </c>
      <c r="E14" s="42" t="s">
        <v>35</v>
      </c>
      <c r="F14" s="21" t="s">
        <v>50</v>
      </c>
      <c r="G14" s="21" t="s">
        <v>223</v>
      </c>
      <c r="H14" s="21">
        <v>15</v>
      </c>
      <c r="I14" s="39"/>
      <c r="J14" s="110"/>
      <c r="K14" s="41"/>
      <c r="L14" s="4">
        <f t="shared" si="0"/>
        <v>0</v>
      </c>
      <c r="M14" s="23">
        <v>0.08</v>
      </c>
      <c r="N14" s="4">
        <f t="shared" si="2"/>
        <v>0</v>
      </c>
      <c r="O14" s="4">
        <f t="shared" si="1"/>
        <v>0</v>
      </c>
      <c r="P14" s="39"/>
    </row>
    <row r="15" spans="1:16" ht="16.149999999999999" customHeight="1" x14ac:dyDescent="0.25">
      <c r="A15" s="21" t="s">
        <v>26</v>
      </c>
      <c r="B15" s="21">
        <v>2</v>
      </c>
      <c r="C15" s="21" t="s">
        <v>51</v>
      </c>
      <c r="D15" s="21" t="s">
        <v>43</v>
      </c>
      <c r="E15" s="21" t="s">
        <v>35</v>
      </c>
      <c r="F15" s="21" t="s">
        <v>45</v>
      </c>
      <c r="G15" s="21" t="s">
        <v>223</v>
      </c>
      <c r="H15" s="21">
        <v>17</v>
      </c>
      <c r="I15" s="39"/>
      <c r="J15" s="39"/>
      <c r="K15" s="41"/>
      <c r="L15" s="4">
        <f t="shared" si="0"/>
        <v>0</v>
      </c>
      <c r="M15" s="23">
        <v>0.08</v>
      </c>
      <c r="N15" s="4">
        <f t="shared" si="2"/>
        <v>0</v>
      </c>
      <c r="O15" s="4">
        <f t="shared" si="1"/>
        <v>0</v>
      </c>
      <c r="P15" s="39"/>
    </row>
    <row r="16" spans="1:16" ht="16.149999999999999" customHeight="1" x14ac:dyDescent="0.25">
      <c r="A16" s="21" t="s">
        <v>27</v>
      </c>
      <c r="B16" s="21">
        <v>1</v>
      </c>
      <c r="C16" s="21" t="s">
        <v>46</v>
      </c>
      <c r="D16" s="21" t="s">
        <v>34</v>
      </c>
      <c r="E16" s="21" t="s">
        <v>35</v>
      </c>
      <c r="F16" s="21" t="s">
        <v>47</v>
      </c>
      <c r="G16" s="21" t="s">
        <v>223</v>
      </c>
      <c r="H16" s="21">
        <v>11</v>
      </c>
      <c r="I16" s="39"/>
      <c r="J16" s="39"/>
      <c r="K16" s="41"/>
      <c r="L16" s="4">
        <f t="shared" si="0"/>
        <v>0</v>
      </c>
      <c r="M16" s="23">
        <v>0.08</v>
      </c>
      <c r="N16" s="4">
        <f t="shared" si="2"/>
        <v>0</v>
      </c>
      <c r="O16" s="4">
        <f t="shared" si="1"/>
        <v>0</v>
      </c>
      <c r="P16" s="39"/>
    </row>
    <row r="17" spans="1:16" ht="16.149999999999999" customHeight="1" x14ac:dyDescent="0.25">
      <c r="A17" s="21" t="s">
        <v>28</v>
      </c>
      <c r="B17" s="21" t="s">
        <v>32</v>
      </c>
      <c r="C17" s="21" t="s">
        <v>33</v>
      </c>
      <c r="D17" s="21" t="s">
        <v>34</v>
      </c>
      <c r="E17" s="21" t="s">
        <v>35</v>
      </c>
      <c r="F17" s="21" t="s">
        <v>37</v>
      </c>
      <c r="G17" s="21" t="s">
        <v>223</v>
      </c>
      <c r="H17" s="21">
        <v>5</v>
      </c>
      <c r="I17" s="39"/>
      <c r="J17" s="39"/>
      <c r="K17" s="41"/>
      <c r="L17" s="4">
        <f t="shared" si="0"/>
        <v>0</v>
      </c>
      <c r="M17" s="23">
        <v>0.08</v>
      </c>
      <c r="N17" s="4">
        <f t="shared" si="2"/>
        <v>0</v>
      </c>
      <c r="O17" s="4">
        <f t="shared" si="1"/>
        <v>0</v>
      </c>
      <c r="P17" s="39"/>
    </row>
    <row r="18" spans="1:16" ht="16.149999999999999" customHeight="1" x14ac:dyDescent="0.25">
      <c r="A18" s="21" t="s">
        <v>29</v>
      </c>
      <c r="B18" s="21">
        <v>5</v>
      </c>
      <c r="C18" s="21">
        <v>55</v>
      </c>
      <c r="D18" s="21" t="s">
        <v>34</v>
      </c>
      <c r="E18" s="21" t="s">
        <v>35</v>
      </c>
      <c r="F18" s="21" t="s">
        <v>45</v>
      </c>
      <c r="G18" s="21" t="s">
        <v>223</v>
      </c>
      <c r="H18" s="21">
        <v>2</v>
      </c>
      <c r="I18" s="39"/>
      <c r="J18" s="39"/>
      <c r="K18" s="41"/>
      <c r="L18" s="4">
        <f t="shared" si="0"/>
        <v>0</v>
      </c>
      <c r="M18" s="23">
        <v>0.08</v>
      </c>
      <c r="N18" s="4">
        <f t="shared" si="2"/>
        <v>0</v>
      </c>
      <c r="O18" s="4">
        <f t="shared" si="1"/>
        <v>0</v>
      </c>
      <c r="P18" s="39"/>
    </row>
    <row r="19" spans="1:16" x14ac:dyDescent="0.25">
      <c r="A19" s="188" t="s">
        <v>191</v>
      </c>
      <c r="B19" s="189"/>
      <c r="C19" s="189"/>
      <c r="D19" s="189"/>
      <c r="E19" s="189"/>
      <c r="F19" s="189"/>
      <c r="G19" s="189"/>
      <c r="H19" s="189"/>
      <c r="I19" s="189"/>
      <c r="J19" s="189"/>
      <c r="K19" s="189"/>
      <c r="L19" s="189"/>
      <c r="M19" s="189"/>
      <c r="N19" s="189"/>
      <c r="O19" s="189"/>
      <c r="P19" s="190"/>
    </row>
    <row r="20" spans="1:16" ht="30" customHeight="1" x14ac:dyDescent="0.25">
      <c r="A20" s="39" t="s">
        <v>30</v>
      </c>
      <c r="B20" s="186" t="s">
        <v>474</v>
      </c>
      <c r="C20" s="186"/>
      <c r="D20" s="186"/>
      <c r="E20" s="186"/>
      <c r="F20" s="186"/>
      <c r="G20" s="21" t="s">
        <v>223</v>
      </c>
      <c r="H20" s="4">
        <v>3</v>
      </c>
      <c r="I20" s="39"/>
      <c r="J20" s="39"/>
      <c r="K20" s="39"/>
      <c r="L20" s="4">
        <f>(H20*K20)</f>
        <v>0</v>
      </c>
      <c r="M20" s="23">
        <v>0.08</v>
      </c>
      <c r="N20" s="4">
        <f t="shared" ref="N20" si="3">(K20*1.08)</f>
        <v>0</v>
      </c>
      <c r="O20" s="4">
        <f>(H20*N20)</f>
        <v>0</v>
      </c>
      <c r="P20" s="39"/>
    </row>
    <row r="21" spans="1:16" x14ac:dyDescent="0.25">
      <c r="A21" s="184" t="s">
        <v>52</v>
      </c>
      <c r="B21" s="184"/>
      <c r="C21" s="184"/>
      <c r="D21" s="184"/>
      <c r="E21" s="184"/>
      <c r="F21" s="184"/>
      <c r="G21" s="184"/>
      <c r="H21" s="184"/>
      <c r="I21" s="184"/>
      <c r="J21" s="184"/>
      <c r="K21" s="184"/>
      <c r="L21" s="63">
        <f>SUM((L8:L20))</f>
        <v>0</v>
      </c>
      <c r="M21" s="160"/>
      <c r="N21" s="161"/>
      <c r="O21" s="63">
        <f>SUM((O8:O20))</f>
        <v>0</v>
      </c>
      <c r="P21" s="22"/>
    </row>
    <row r="24" spans="1:16" ht="15" customHeight="1" x14ac:dyDescent="0.25">
      <c r="A24" s="147" t="s">
        <v>4</v>
      </c>
      <c r="B24" s="147"/>
      <c r="C24" s="147"/>
      <c r="D24" s="147"/>
      <c r="E24" s="147"/>
      <c r="F24" s="147"/>
      <c r="G24" s="147"/>
      <c r="H24" s="147"/>
      <c r="I24" s="147"/>
      <c r="J24" s="147"/>
      <c r="K24" s="147"/>
      <c r="L24" s="147"/>
      <c r="M24" s="147"/>
      <c r="N24" s="147"/>
    </row>
    <row r="25" spans="1:16" x14ac:dyDescent="0.25">
      <c r="A25" s="141" t="s">
        <v>53</v>
      </c>
      <c r="B25" s="141"/>
      <c r="C25" s="141"/>
      <c r="D25" s="141"/>
      <c r="E25" s="141"/>
      <c r="F25" s="141"/>
      <c r="G25" s="141"/>
      <c r="H25" s="141"/>
      <c r="I25" s="141"/>
      <c r="J25" s="141"/>
      <c r="K25" s="141"/>
      <c r="L25" s="141"/>
      <c r="M25" s="141"/>
      <c r="N25" s="141"/>
    </row>
    <row r="26" spans="1:16" x14ac:dyDescent="0.25">
      <c r="A26" s="141" t="s">
        <v>5</v>
      </c>
      <c r="B26" s="141"/>
      <c r="C26" s="141"/>
      <c r="D26" s="141"/>
      <c r="E26" s="141"/>
      <c r="F26" s="141"/>
      <c r="G26" s="141"/>
      <c r="H26" s="141"/>
      <c r="I26" s="141"/>
      <c r="J26" s="141"/>
      <c r="K26" s="141"/>
      <c r="L26" s="141"/>
      <c r="M26" s="141"/>
      <c r="N26" s="141"/>
    </row>
    <row r="27" spans="1:16" x14ac:dyDescent="0.25">
      <c r="A27" s="124"/>
      <c r="B27" s="124"/>
      <c r="C27" s="124"/>
      <c r="D27" s="124"/>
      <c r="E27" s="124"/>
      <c r="F27" s="124"/>
      <c r="G27" s="124"/>
      <c r="H27" s="124"/>
      <c r="I27" s="124"/>
      <c r="J27" s="124"/>
      <c r="K27" s="124"/>
      <c r="L27" s="124"/>
      <c r="M27" s="124"/>
      <c r="N27" s="124"/>
    </row>
    <row r="28" spans="1:16" ht="15" customHeight="1" x14ac:dyDescent="0.25">
      <c r="A28" s="134" t="s">
        <v>514</v>
      </c>
      <c r="B28" s="134"/>
      <c r="C28" s="134"/>
      <c r="D28" s="134"/>
      <c r="E28" s="134"/>
      <c r="F28" s="134"/>
      <c r="G28" s="134"/>
      <c r="H28" s="134"/>
      <c r="I28" s="134"/>
      <c r="J28" s="134"/>
      <c r="K28" s="134"/>
      <c r="L28" s="134"/>
      <c r="M28" s="134"/>
      <c r="N28" s="134"/>
      <c r="O28" s="134"/>
      <c r="P28" s="134"/>
    </row>
    <row r="29" spans="1:16" x14ac:dyDescent="0.25">
      <c r="A29" s="134"/>
      <c r="B29" s="134"/>
      <c r="C29" s="134"/>
      <c r="D29" s="134"/>
      <c r="E29" s="134"/>
      <c r="F29" s="134"/>
      <c r="G29" s="134"/>
      <c r="H29" s="134"/>
      <c r="I29" s="134"/>
      <c r="J29" s="134"/>
      <c r="K29" s="134"/>
      <c r="L29" s="134"/>
      <c r="M29" s="134"/>
      <c r="N29" s="134"/>
      <c r="O29" s="134"/>
      <c r="P29" s="134"/>
    </row>
    <row r="30" spans="1:16" ht="78.75" customHeight="1" x14ac:dyDescent="0.25">
      <c r="A30" s="134"/>
      <c r="B30" s="134"/>
      <c r="C30" s="134"/>
      <c r="D30" s="134"/>
      <c r="E30" s="134"/>
      <c r="F30" s="134"/>
      <c r="G30" s="134"/>
      <c r="H30" s="134"/>
      <c r="I30" s="134"/>
      <c r="J30" s="134"/>
      <c r="K30" s="134"/>
      <c r="L30" s="134"/>
      <c r="M30" s="134"/>
      <c r="N30" s="134"/>
      <c r="O30" s="134"/>
      <c r="P30" s="134"/>
    </row>
    <row r="31" spans="1:16" x14ac:dyDescent="0.25">
      <c r="A31" s="125"/>
      <c r="B31" s="125"/>
      <c r="C31" s="125"/>
      <c r="D31" s="125"/>
      <c r="E31" s="125"/>
      <c r="F31" s="125"/>
      <c r="G31" s="125"/>
      <c r="H31" s="125"/>
      <c r="I31" s="125"/>
      <c r="J31" s="125"/>
      <c r="K31" s="125"/>
      <c r="L31" s="125"/>
      <c r="M31" s="125"/>
      <c r="N31" s="125"/>
    </row>
    <row r="32" spans="1:16" x14ac:dyDescent="0.25">
      <c r="A32" s="141" t="s">
        <v>6</v>
      </c>
      <c r="B32" s="141"/>
      <c r="C32" s="141"/>
      <c r="D32" s="141"/>
      <c r="E32" s="141"/>
      <c r="F32" s="141"/>
      <c r="G32" s="141"/>
      <c r="H32" s="141"/>
      <c r="I32" s="141"/>
      <c r="J32" s="141"/>
      <c r="K32" s="141"/>
      <c r="L32" s="16"/>
      <c r="M32" s="16"/>
      <c r="N32" s="16"/>
    </row>
  </sheetData>
  <mergeCells count="15">
    <mergeCell ref="A28:P30"/>
    <mergeCell ref="A24:N24"/>
    <mergeCell ref="A25:N25"/>
    <mergeCell ref="A26:N26"/>
    <mergeCell ref="A32:K32"/>
    <mergeCell ref="A1:P1"/>
    <mergeCell ref="A2:P2"/>
    <mergeCell ref="A3:P3"/>
    <mergeCell ref="A21:K21"/>
    <mergeCell ref="M21:N21"/>
    <mergeCell ref="B4:F4"/>
    <mergeCell ref="B20:F20"/>
    <mergeCell ref="A6:P6"/>
    <mergeCell ref="A19:P19"/>
    <mergeCell ref="G7:P7"/>
  </mergeCells>
  <pageMargins left="0.7" right="0.7" top="0.75" bottom="0.75" header="0.3" footer="0.3"/>
  <pageSetup paperSize="9" scale="67"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D6DD6-40D6-49A5-90E8-981D9A753BE0}">
  <sheetPr>
    <pageSetUpPr fitToPage="1"/>
  </sheetPr>
  <dimension ref="A1:P30"/>
  <sheetViews>
    <sheetView workbookViewId="0">
      <selection sqref="A1:L1"/>
    </sheetView>
  </sheetViews>
  <sheetFormatPr defaultRowHeight="15" x14ac:dyDescent="0.25"/>
  <cols>
    <col min="1" max="1" width="6.28515625" customWidth="1"/>
    <col min="2" max="2" width="35.28515625" customWidth="1"/>
    <col min="3" max="3" width="9.140625" customWidth="1"/>
    <col min="4" max="4" width="10.7109375" customWidth="1"/>
    <col min="5" max="5" width="34.28515625" customWidth="1"/>
    <col min="6" max="6" width="14.7109375" customWidth="1"/>
    <col min="7" max="7" width="12" customWidth="1"/>
    <col min="8" max="8" width="12.85546875" customWidth="1"/>
    <col min="9" max="9" width="8" customWidth="1"/>
    <col min="10" max="10" width="12.42578125" customWidth="1"/>
    <col min="11" max="11" width="13.140625" customWidth="1"/>
    <col min="12" max="12" width="23.7109375" customWidth="1"/>
  </cols>
  <sheetData>
    <row r="1" spans="1:16" x14ac:dyDescent="0.25">
      <c r="A1" s="146" t="s">
        <v>579</v>
      </c>
      <c r="B1" s="146"/>
      <c r="C1" s="146"/>
      <c r="D1" s="146"/>
      <c r="E1" s="146"/>
      <c r="F1" s="146"/>
      <c r="G1" s="146"/>
      <c r="H1" s="146"/>
      <c r="I1" s="146"/>
      <c r="J1" s="146"/>
      <c r="K1" s="146"/>
      <c r="L1" s="146"/>
    </row>
    <row r="2" spans="1:16" x14ac:dyDescent="0.25">
      <c r="A2" s="197" t="s">
        <v>0</v>
      </c>
      <c r="B2" s="197"/>
      <c r="C2" s="197"/>
      <c r="D2" s="197"/>
      <c r="E2" s="197"/>
      <c r="F2" s="197"/>
      <c r="G2" s="197"/>
      <c r="H2" s="197"/>
      <c r="I2" s="197"/>
      <c r="J2" s="197"/>
      <c r="K2" s="197"/>
      <c r="L2" s="197"/>
      <c r="M2" s="111"/>
      <c r="N2" s="111"/>
      <c r="O2" s="111"/>
      <c r="P2" s="111"/>
    </row>
    <row r="3" spans="1:16" ht="20.45" customHeight="1" x14ac:dyDescent="0.25">
      <c r="A3" s="198" t="s">
        <v>303</v>
      </c>
      <c r="B3" s="198"/>
      <c r="C3" s="198"/>
      <c r="D3" s="198"/>
      <c r="E3" s="198"/>
      <c r="F3" s="198"/>
      <c r="G3" s="198"/>
      <c r="H3" s="198"/>
      <c r="I3" s="198"/>
      <c r="J3" s="198"/>
      <c r="K3" s="198"/>
      <c r="L3" s="198"/>
    </row>
    <row r="4" spans="1:16" ht="55.15" customHeight="1" x14ac:dyDescent="0.25">
      <c r="A4" s="31" t="s">
        <v>1</v>
      </c>
      <c r="B4" s="32" t="s">
        <v>192</v>
      </c>
      <c r="C4" s="32" t="s">
        <v>2</v>
      </c>
      <c r="D4" s="32" t="s">
        <v>153</v>
      </c>
      <c r="E4" s="33" t="s">
        <v>224</v>
      </c>
      <c r="F4" s="33" t="s">
        <v>251</v>
      </c>
      <c r="G4" s="30" t="s">
        <v>154</v>
      </c>
      <c r="H4" s="30" t="s">
        <v>155</v>
      </c>
      <c r="I4" s="32" t="s">
        <v>156</v>
      </c>
      <c r="J4" s="30" t="s">
        <v>157</v>
      </c>
      <c r="K4" s="30" t="s">
        <v>158</v>
      </c>
      <c r="L4" s="32" t="s">
        <v>159</v>
      </c>
    </row>
    <row r="5" spans="1:16" x14ac:dyDescent="0.25">
      <c r="A5" s="31">
        <v>1</v>
      </c>
      <c r="B5" s="32">
        <v>2</v>
      </c>
      <c r="C5" s="32">
        <v>3</v>
      </c>
      <c r="D5" s="32">
        <v>4</v>
      </c>
      <c r="E5" s="32">
        <v>5</v>
      </c>
      <c r="F5" s="32">
        <v>6</v>
      </c>
      <c r="G5" s="32">
        <v>7</v>
      </c>
      <c r="H5" s="32">
        <v>8</v>
      </c>
      <c r="I5" s="32">
        <v>9</v>
      </c>
      <c r="J5" s="32">
        <v>10</v>
      </c>
      <c r="K5" s="32">
        <v>11</v>
      </c>
      <c r="L5" s="32">
        <v>12</v>
      </c>
    </row>
    <row r="6" spans="1:16" ht="18" customHeight="1" x14ac:dyDescent="0.25">
      <c r="A6" s="199" t="s">
        <v>206</v>
      </c>
      <c r="B6" s="200"/>
      <c r="C6" s="200"/>
      <c r="D6" s="200"/>
      <c r="E6" s="200"/>
      <c r="F6" s="200"/>
      <c r="G6" s="200"/>
      <c r="H6" s="200"/>
      <c r="I6" s="200"/>
      <c r="J6" s="200"/>
      <c r="K6" s="200"/>
      <c r="L6" s="201"/>
    </row>
    <row r="7" spans="1:16" ht="18" customHeight="1" x14ac:dyDescent="0.25">
      <c r="A7" s="4" t="s">
        <v>19</v>
      </c>
      <c r="B7" s="49" t="s">
        <v>195</v>
      </c>
      <c r="C7" s="3" t="s">
        <v>223</v>
      </c>
      <c r="D7" s="4">
        <v>150</v>
      </c>
      <c r="E7" s="43"/>
      <c r="F7" s="43"/>
      <c r="G7" s="44"/>
      <c r="H7" s="29">
        <f>(D7*G7)</f>
        <v>0</v>
      </c>
      <c r="I7" s="26"/>
      <c r="J7" s="29">
        <f>G7*1.08</f>
        <v>0</v>
      </c>
      <c r="K7" s="29">
        <f>(D7*J7)</f>
        <v>0</v>
      </c>
      <c r="L7" s="45"/>
    </row>
    <row r="8" spans="1:16" ht="18" customHeight="1" x14ac:dyDescent="0.25">
      <c r="A8" s="4" t="s">
        <v>20</v>
      </c>
      <c r="B8" s="49" t="s">
        <v>194</v>
      </c>
      <c r="C8" s="3" t="s">
        <v>223</v>
      </c>
      <c r="D8" s="4">
        <v>250</v>
      </c>
      <c r="E8" s="43"/>
      <c r="F8" s="43"/>
      <c r="G8" s="27"/>
      <c r="H8" s="29">
        <f t="shared" ref="H8:H12" si="0">(D8*G8)</f>
        <v>0</v>
      </c>
      <c r="I8" s="26"/>
      <c r="J8" s="29">
        <f t="shared" ref="J8:J12" si="1">G8*1.08</f>
        <v>0</v>
      </c>
      <c r="K8" s="29">
        <f t="shared" ref="K8:K12" si="2">(D8*J8)</f>
        <v>0</v>
      </c>
      <c r="L8" s="26"/>
    </row>
    <row r="9" spans="1:16" ht="18" customHeight="1" x14ac:dyDescent="0.25">
      <c r="A9" s="4" t="s">
        <v>21</v>
      </c>
      <c r="B9" s="120" t="s">
        <v>196</v>
      </c>
      <c r="C9" s="3" t="s">
        <v>223</v>
      </c>
      <c r="D9" s="4">
        <v>210</v>
      </c>
      <c r="E9" s="22"/>
      <c r="F9" s="22"/>
      <c r="G9" s="27"/>
      <c r="H9" s="29">
        <f t="shared" si="0"/>
        <v>0</v>
      </c>
      <c r="I9" s="26"/>
      <c r="J9" s="29">
        <f t="shared" si="1"/>
        <v>0</v>
      </c>
      <c r="K9" s="29">
        <f t="shared" si="2"/>
        <v>0</v>
      </c>
      <c r="L9" s="26"/>
    </row>
    <row r="10" spans="1:16" ht="18" customHeight="1" x14ac:dyDescent="0.25">
      <c r="A10" s="4" t="s">
        <v>22</v>
      </c>
      <c r="B10" s="49" t="s">
        <v>197</v>
      </c>
      <c r="C10" s="3" t="s">
        <v>223</v>
      </c>
      <c r="D10" s="4">
        <v>85</v>
      </c>
      <c r="E10" s="26"/>
      <c r="F10" s="26"/>
      <c r="G10" s="29"/>
      <c r="H10" s="29">
        <f t="shared" si="0"/>
        <v>0</v>
      </c>
      <c r="I10" s="26"/>
      <c r="J10" s="29">
        <f t="shared" si="1"/>
        <v>0</v>
      </c>
      <c r="K10" s="29">
        <f t="shared" si="2"/>
        <v>0</v>
      </c>
      <c r="L10" s="3"/>
    </row>
    <row r="11" spans="1:16" ht="18" customHeight="1" x14ac:dyDescent="0.25">
      <c r="A11" s="4" t="s">
        <v>23</v>
      </c>
      <c r="B11" s="49" t="s">
        <v>198</v>
      </c>
      <c r="C11" s="3" t="s">
        <v>223</v>
      </c>
      <c r="D11" s="4">
        <v>10</v>
      </c>
      <c r="E11" s="4"/>
      <c r="F11" s="4"/>
      <c r="G11" s="4"/>
      <c r="H11" s="29">
        <f t="shared" si="0"/>
        <v>0</v>
      </c>
      <c r="I11" s="26"/>
      <c r="J11" s="29">
        <f t="shared" si="1"/>
        <v>0</v>
      </c>
      <c r="K11" s="29">
        <f t="shared" si="2"/>
        <v>0</v>
      </c>
      <c r="L11" s="4"/>
    </row>
    <row r="12" spans="1:16" ht="18" customHeight="1" x14ac:dyDescent="0.25">
      <c r="A12" s="4" t="s">
        <v>24</v>
      </c>
      <c r="B12" s="49" t="s">
        <v>227</v>
      </c>
      <c r="C12" s="3" t="s">
        <v>223</v>
      </c>
      <c r="D12" s="4">
        <v>33</v>
      </c>
      <c r="E12" s="4"/>
      <c r="F12" s="4"/>
      <c r="G12" s="4"/>
      <c r="H12" s="29">
        <f t="shared" si="0"/>
        <v>0</v>
      </c>
      <c r="I12" s="26"/>
      <c r="J12" s="29">
        <f t="shared" si="1"/>
        <v>0</v>
      </c>
      <c r="K12" s="29">
        <f t="shared" si="2"/>
        <v>0</v>
      </c>
      <c r="L12" s="4"/>
    </row>
    <row r="13" spans="1:16" ht="18" customHeight="1" x14ac:dyDescent="0.25">
      <c r="A13" s="199" t="s">
        <v>193</v>
      </c>
      <c r="B13" s="200"/>
      <c r="C13" s="200"/>
      <c r="D13" s="200"/>
      <c r="E13" s="200"/>
      <c r="F13" s="200"/>
      <c r="G13" s="200"/>
      <c r="H13" s="200"/>
      <c r="I13" s="200"/>
      <c r="J13" s="200"/>
      <c r="K13" s="200"/>
      <c r="L13" s="201"/>
    </row>
    <row r="14" spans="1:16" ht="18" customHeight="1" x14ac:dyDescent="0.25">
      <c r="A14" s="4" t="s">
        <v>25</v>
      </c>
      <c r="B14" s="49" t="s">
        <v>199</v>
      </c>
      <c r="C14" s="3" t="s">
        <v>223</v>
      </c>
      <c r="D14" s="4">
        <v>10</v>
      </c>
      <c r="E14" s="4"/>
      <c r="F14" s="4"/>
      <c r="G14" s="4"/>
      <c r="H14" s="29">
        <f t="shared" ref="H14:H21" si="3">(D14*G14)</f>
        <v>0</v>
      </c>
      <c r="I14" s="26"/>
      <c r="J14" s="29">
        <f t="shared" ref="J14:J20" si="4">G14*1.08</f>
        <v>0</v>
      </c>
      <c r="K14" s="29">
        <f t="shared" ref="K14:K20" si="5">(D14*J14)</f>
        <v>0</v>
      </c>
      <c r="L14" s="4"/>
    </row>
    <row r="15" spans="1:16" ht="18" customHeight="1" x14ac:dyDescent="0.25">
      <c r="A15" s="4" t="s">
        <v>26</v>
      </c>
      <c r="B15" s="49" t="s">
        <v>200</v>
      </c>
      <c r="C15" s="3" t="s">
        <v>223</v>
      </c>
      <c r="D15" s="4">
        <v>10</v>
      </c>
      <c r="E15" s="4"/>
      <c r="F15" s="4"/>
      <c r="G15" s="4"/>
      <c r="H15" s="29">
        <f t="shared" si="3"/>
        <v>0</v>
      </c>
      <c r="I15" s="26"/>
      <c r="J15" s="29">
        <f t="shared" si="4"/>
        <v>0</v>
      </c>
      <c r="K15" s="29">
        <f t="shared" si="5"/>
        <v>0</v>
      </c>
      <c r="L15" s="4"/>
    </row>
    <row r="16" spans="1:16" ht="18" customHeight="1" x14ac:dyDescent="0.25">
      <c r="A16" s="4" t="s">
        <v>27</v>
      </c>
      <c r="B16" s="49" t="s">
        <v>201</v>
      </c>
      <c r="C16" s="3" t="s">
        <v>223</v>
      </c>
      <c r="D16" s="4">
        <v>10</v>
      </c>
      <c r="E16" s="4"/>
      <c r="F16" s="4"/>
      <c r="G16" s="4"/>
      <c r="H16" s="29">
        <f t="shared" si="3"/>
        <v>0</v>
      </c>
      <c r="I16" s="26"/>
      <c r="J16" s="29">
        <f t="shared" si="4"/>
        <v>0</v>
      </c>
      <c r="K16" s="29">
        <f t="shared" si="5"/>
        <v>0</v>
      </c>
      <c r="L16" s="4"/>
    </row>
    <row r="17" spans="1:14" ht="18" customHeight="1" x14ac:dyDescent="0.25">
      <c r="A17" s="4" t="s">
        <v>28</v>
      </c>
      <c r="B17" s="49" t="s">
        <v>202</v>
      </c>
      <c r="C17" s="3" t="s">
        <v>223</v>
      </c>
      <c r="D17" s="4">
        <v>4</v>
      </c>
      <c r="E17" s="4"/>
      <c r="F17" s="4"/>
      <c r="G17" s="4"/>
      <c r="H17" s="29">
        <f t="shared" si="3"/>
        <v>0</v>
      </c>
      <c r="I17" s="26"/>
      <c r="J17" s="29">
        <f t="shared" si="4"/>
        <v>0</v>
      </c>
      <c r="K17" s="29">
        <f t="shared" si="5"/>
        <v>0</v>
      </c>
      <c r="L17" s="4"/>
    </row>
    <row r="18" spans="1:14" ht="18" customHeight="1" x14ac:dyDescent="0.25">
      <c r="A18" s="4" t="s">
        <v>29</v>
      </c>
      <c r="B18" s="49" t="s">
        <v>203</v>
      </c>
      <c r="C18" s="3" t="s">
        <v>223</v>
      </c>
      <c r="D18" s="4">
        <v>2</v>
      </c>
      <c r="E18" s="4"/>
      <c r="F18" s="4"/>
      <c r="G18" s="4"/>
      <c r="H18" s="29">
        <f t="shared" si="3"/>
        <v>0</v>
      </c>
      <c r="I18" s="26"/>
      <c r="J18" s="29">
        <f t="shared" si="4"/>
        <v>0</v>
      </c>
      <c r="K18" s="29">
        <f t="shared" si="5"/>
        <v>0</v>
      </c>
      <c r="L18" s="4"/>
    </row>
    <row r="19" spans="1:14" ht="18" customHeight="1" x14ac:dyDescent="0.25">
      <c r="A19" s="4" t="s">
        <v>30</v>
      </c>
      <c r="B19" s="49" t="s">
        <v>204</v>
      </c>
      <c r="C19" s="3" t="s">
        <v>223</v>
      </c>
      <c r="D19" s="4">
        <v>2</v>
      </c>
      <c r="E19" s="4"/>
      <c r="F19" s="4"/>
      <c r="G19" s="4"/>
      <c r="H19" s="29">
        <f t="shared" si="3"/>
        <v>0</v>
      </c>
      <c r="I19" s="26"/>
      <c r="J19" s="29">
        <f t="shared" si="4"/>
        <v>0</v>
      </c>
      <c r="K19" s="29">
        <f t="shared" si="5"/>
        <v>0</v>
      </c>
      <c r="L19" s="4"/>
    </row>
    <row r="20" spans="1:14" ht="18" customHeight="1" x14ac:dyDescent="0.25">
      <c r="A20" s="4" t="s">
        <v>55</v>
      </c>
      <c r="B20" s="49" t="s">
        <v>205</v>
      </c>
      <c r="C20" s="3" t="s">
        <v>223</v>
      </c>
      <c r="D20" s="4">
        <v>2</v>
      </c>
      <c r="E20" s="4"/>
      <c r="F20" s="4"/>
      <c r="G20" s="4"/>
      <c r="H20" s="29">
        <f t="shared" si="3"/>
        <v>0</v>
      </c>
      <c r="I20" s="26"/>
      <c r="J20" s="29">
        <f t="shared" si="4"/>
        <v>0</v>
      </c>
      <c r="K20" s="29">
        <f t="shared" si="5"/>
        <v>0</v>
      </c>
      <c r="L20" s="4"/>
    </row>
    <row r="21" spans="1:14" ht="45.6" customHeight="1" x14ac:dyDescent="0.25">
      <c r="A21" s="122"/>
      <c r="B21" s="65" t="s">
        <v>475</v>
      </c>
      <c r="C21" s="3" t="s">
        <v>242</v>
      </c>
      <c r="D21" s="4">
        <v>345</v>
      </c>
      <c r="E21" s="4"/>
      <c r="F21" s="4"/>
      <c r="G21" s="4"/>
      <c r="H21" s="29">
        <f t="shared" si="3"/>
        <v>0</v>
      </c>
      <c r="I21" s="26"/>
      <c r="J21" s="29"/>
      <c r="K21" s="29"/>
      <c r="L21" s="4"/>
    </row>
    <row r="22" spans="1:14" x14ac:dyDescent="0.25">
      <c r="A22" s="157" t="s">
        <v>52</v>
      </c>
      <c r="B22" s="158"/>
      <c r="C22" s="158"/>
      <c r="D22" s="158"/>
      <c r="E22" s="158"/>
      <c r="F22" s="158"/>
      <c r="G22" s="159"/>
      <c r="H22" s="55">
        <f>SUM(H7:H20)</f>
        <v>0</v>
      </c>
      <c r="I22" s="194"/>
      <c r="J22" s="195"/>
      <c r="K22" s="55">
        <f>SUM(K7:K20)</f>
        <v>0</v>
      </c>
      <c r="L22" s="56"/>
    </row>
    <row r="24" spans="1:14" ht="15" customHeight="1" x14ac:dyDescent="0.25">
      <c r="A24" s="147" t="s">
        <v>4</v>
      </c>
      <c r="B24" s="147"/>
      <c r="C24" s="147"/>
      <c r="D24" s="147"/>
      <c r="E24" s="147"/>
      <c r="F24" s="147"/>
      <c r="G24" s="147"/>
      <c r="H24" s="147"/>
      <c r="I24" s="147"/>
      <c r="J24" s="147"/>
      <c r="K24" s="147"/>
      <c r="L24" s="147"/>
      <c r="M24" s="127"/>
      <c r="N24" s="127"/>
    </row>
    <row r="25" spans="1:14" x14ac:dyDescent="0.25">
      <c r="A25" s="141" t="s">
        <v>53</v>
      </c>
      <c r="B25" s="141"/>
      <c r="C25" s="141"/>
      <c r="D25" s="141"/>
      <c r="E25" s="141"/>
      <c r="F25" s="141"/>
      <c r="G25" s="141"/>
      <c r="H25" s="141"/>
      <c r="I25" s="141"/>
      <c r="J25" s="141"/>
      <c r="K25" s="141"/>
      <c r="L25" s="141"/>
      <c r="M25" s="126"/>
      <c r="N25" s="126"/>
    </row>
    <row r="26" spans="1:14" x14ac:dyDescent="0.25">
      <c r="A26" s="141" t="s">
        <v>5</v>
      </c>
      <c r="B26" s="141"/>
      <c r="C26" s="141"/>
      <c r="D26" s="141"/>
      <c r="E26" s="141"/>
      <c r="F26" s="141"/>
      <c r="G26" s="141"/>
      <c r="H26" s="141"/>
      <c r="I26" s="141"/>
      <c r="J26" s="141"/>
      <c r="K26" s="141"/>
      <c r="L26" s="141"/>
      <c r="M26" s="126"/>
      <c r="N26" s="126"/>
    </row>
    <row r="27" spans="1:14" x14ac:dyDescent="0.25">
      <c r="A27" s="14"/>
      <c r="B27" s="14"/>
      <c r="C27" s="14"/>
      <c r="D27" s="14"/>
      <c r="E27" s="14"/>
      <c r="F27" s="14"/>
      <c r="G27" s="14"/>
      <c r="H27" s="14"/>
      <c r="I27" s="14"/>
      <c r="J27" s="14"/>
      <c r="K27" s="14"/>
      <c r="L27" s="14"/>
      <c r="M27" s="14"/>
      <c r="N27" s="14"/>
    </row>
    <row r="28" spans="1:14" ht="30.75" customHeight="1" x14ac:dyDescent="0.25">
      <c r="A28" s="196" t="s">
        <v>513</v>
      </c>
      <c r="B28" s="196"/>
      <c r="C28" s="196"/>
      <c r="D28" s="196"/>
      <c r="E28" s="196"/>
      <c r="F28" s="196"/>
      <c r="G28" s="196"/>
      <c r="H28" s="196"/>
      <c r="I28" s="196"/>
      <c r="J28" s="196"/>
      <c r="K28" s="196"/>
      <c r="L28" s="196"/>
      <c r="M28" s="14"/>
      <c r="N28" s="14"/>
    </row>
    <row r="29" spans="1:14" x14ac:dyDescent="0.25">
      <c r="A29" s="124"/>
      <c r="B29" s="124"/>
      <c r="C29" s="124"/>
      <c r="D29" s="124"/>
      <c r="E29" s="124"/>
      <c r="F29" s="124"/>
      <c r="G29" s="124"/>
      <c r="H29" s="124"/>
      <c r="I29" s="124"/>
      <c r="J29" s="124"/>
      <c r="K29" s="124"/>
      <c r="L29" s="124"/>
      <c r="M29" s="124"/>
      <c r="N29" s="124"/>
    </row>
    <row r="30" spans="1:14" x14ac:dyDescent="0.25">
      <c r="A30" s="126" t="s">
        <v>6</v>
      </c>
      <c r="B30" s="126"/>
      <c r="C30" s="126"/>
      <c r="D30" s="126"/>
      <c r="E30" s="126"/>
      <c r="F30" s="126"/>
      <c r="G30" s="126"/>
      <c r="H30" s="16"/>
      <c r="I30" s="16"/>
      <c r="J30" s="16"/>
      <c r="K30" s="16"/>
      <c r="L30" s="16"/>
      <c r="M30" s="16"/>
      <c r="N30" s="16"/>
    </row>
  </sheetData>
  <mergeCells count="11">
    <mergeCell ref="A1:L1"/>
    <mergeCell ref="A2:L2"/>
    <mergeCell ref="A3:L3"/>
    <mergeCell ref="A6:L6"/>
    <mergeCell ref="A13:L13"/>
    <mergeCell ref="A24:L24"/>
    <mergeCell ref="A25:L25"/>
    <mergeCell ref="A26:L26"/>
    <mergeCell ref="A22:G22"/>
    <mergeCell ref="I22:J22"/>
    <mergeCell ref="A28:L28"/>
  </mergeCells>
  <pageMargins left="0.7" right="0.7" top="0.75" bottom="0.75" header="0.3" footer="0.3"/>
  <pageSetup paperSize="9" scale="68"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03E05-BE89-499A-88EF-B47AF480FB3A}">
  <sheetPr>
    <pageSetUpPr fitToPage="1"/>
  </sheetPr>
  <dimension ref="A1:L16"/>
  <sheetViews>
    <sheetView workbookViewId="0">
      <selection activeCell="E24" sqref="E24"/>
    </sheetView>
  </sheetViews>
  <sheetFormatPr defaultRowHeight="15" x14ac:dyDescent="0.25"/>
  <cols>
    <col min="1" max="1" width="5.7109375" customWidth="1"/>
    <col min="2" max="2" width="34.28515625" customWidth="1"/>
    <col min="3" max="3" width="9.7109375" customWidth="1"/>
    <col min="4" max="4" width="11.140625" customWidth="1"/>
    <col min="5" max="5" width="32.7109375" customWidth="1"/>
    <col min="6" max="6" width="17" customWidth="1"/>
    <col min="7" max="7" width="12.7109375" customWidth="1"/>
    <col min="8" max="8" width="13.42578125" customWidth="1"/>
    <col min="10" max="10" width="12.28515625" customWidth="1"/>
    <col min="11" max="11" width="14.140625" customWidth="1"/>
    <col min="12" max="12" width="25.7109375" customWidth="1"/>
  </cols>
  <sheetData>
    <row r="1" spans="1:12" x14ac:dyDescent="0.25">
      <c r="A1" s="146" t="s">
        <v>579</v>
      </c>
      <c r="B1" s="146"/>
      <c r="C1" s="146"/>
      <c r="D1" s="146"/>
      <c r="E1" s="146"/>
      <c r="F1" s="146"/>
      <c r="G1" s="146"/>
      <c r="H1" s="146"/>
      <c r="I1" s="146"/>
      <c r="J1" s="146"/>
      <c r="K1" s="146"/>
      <c r="L1" s="146"/>
    </row>
    <row r="2" spans="1:12" x14ac:dyDescent="0.25">
      <c r="A2" s="197" t="s">
        <v>0</v>
      </c>
      <c r="B2" s="197"/>
      <c r="C2" s="197"/>
      <c r="D2" s="197"/>
      <c r="E2" s="197"/>
      <c r="F2" s="197"/>
      <c r="G2" s="197"/>
      <c r="H2" s="197"/>
      <c r="I2" s="197"/>
      <c r="J2" s="197"/>
      <c r="K2" s="197"/>
      <c r="L2" s="197"/>
    </row>
    <row r="3" spans="1:12" ht="21.6" customHeight="1" x14ac:dyDescent="0.25">
      <c r="A3" s="202" t="s">
        <v>304</v>
      </c>
      <c r="B3" s="202"/>
      <c r="C3" s="202"/>
      <c r="D3" s="202"/>
      <c r="E3" s="202"/>
      <c r="F3" s="202"/>
      <c r="G3" s="202"/>
      <c r="H3" s="202"/>
      <c r="I3" s="202"/>
      <c r="J3" s="202"/>
      <c r="K3" s="202"/>
      <c r="L3" s="202"/>
    </row>
    <row r="4" spans="1:12" ht="61.9" customHeight="1" x14ac:dyDescent="0.25">
      <c r="A4" s="51" t="s">
        <v>1</v>
      </c>
      <c r="B4" s="52" t="s">
        <v>192</v>
      </c>
      <c r="C4" s="52" t="s">
        <v>2</v>
      </c>
      <c r="D4" s="52" t="s">
        <v>3</v>
      </c>
      <c r="E4" s="33" t="s">
        <v>224</v>
      </c>
      <c r="F4" s="53" t="s">
        <v>251</v>
      </c>
      <c r="G4" s="54" t="s">
        <v>154</v>
      </c>
      <c r="H4" s="54" t="s">
        <v>155</v>
      </c>
      <c r="I4" s="52" t="s">
        <v>156</v>
      </c>
      <c r="J4" s="54" t="s">
        <v>157</v>
      </c>
      <c r="K4" s="54" t="s">
        <v>158</v>
      </c>
      <c r="L4" s="52" t="s">
        <v>159</v>
      </c>
    </row>
    <row r="5" spans="1:12" ht="15.75" thickBot="1" x14ac:dyDescent="0.3">
      <c r="A5" s="31">
        <v>1</v>
      </c>
      <c r="B5" s="32">
        <v>2</v>
      </c>
      <c r="C5" s="32">
        <v>3</v>
      </c>
      <c r="D5" s="32">
        <v>4</v>
      </c>
      <c r="E5" s="32">
        <v>5</v>
      </c>
      <c r="F5" s="32">
        <v>6</v>
      </c>
      <c r="G5" s="32">
        <v>7</v>
      </c>
      <c r="H5" s="32">
        <v>8</v>
      </c>
      <c r="I5" s="32">
        <v>9</v>
      </c>
      <c r="J5" s="32">
        <v>10</v>
      </c>
      <c r="K5" s="32">
        <v>11</v>
      </c>
      <c r="L5" s="32">
        <v>12</v>
      </c>
    </row>
    <row r="6" spans="1:12" ht="30.6" customHeight="1" x14ac:dyDescent="0.25">
      <c r="A6" s="57" t="s">
        <v>19</v>
      </c>
      <c r="B6" s="112" t="s">
        <v>225</v>
      </c>
      <c r="C6" s="46" t="s">
        <v>223</v>
      </c>
      <c r="D6" s="64">
        <v>12500</v>
      </c>
      <c r="E6" s="58"/>
      <c r="F6" s="58"/>
      <c r="G6" s="59"/>
      <c r="H6" s="60">
        <f t="shared" ref="H6" si="0">(D6*G6)</f>
        <v>0</v>
      </c>
      <c r="I6" s="62"/>
      <c r="J6" s="60">
        <f t="shared" ref="J6" si="1">G6*1.08</f>
        <v>0</v>
      </c>
      <c r="K6" s="60">
        <f t="shared" ref="K6" si="2">(D6*J6)</f>
        <v>0</v>
      </c>
      <c r="L6" s="61"/>
    </row>
    <row r="7" spans="1:12" x14ac:dyDescent="0.25">
      <c r="A7" s="203" t="s">
        <v>52</v>
      </c>
      <c r="B7" s="204"/>
      <c r="C7" s="204"/>
      <c r="D7" s="204"/>
      <c r="E7" s="204"/>
      <c r="F7" s="204"/>
      <c r="G7" s="205"/>
      <c r="H7" s="55">
        <f>SUM(H6:H6)</f>
        <v>0</v>
      </c>
      <c r="I7" s="160"/>
      <c r="J7" s="161"/>
      <c r="K7" s="55">
        <f>SUM(K6:K6)</f>
        <v>0</v>
      </c>
      <c r="L7" s="22"/>
    </row>
    <row r="10" spans="1:12" ht="15" customHeight="1" x14ac:dyDescent="0.25">
      <c r="A10" s="147" t="s">
        <v>4</v>
      </c>
      <c r="B10" s="147"/>
      <c r="C10" s="147"/>
      <c r="D10" s="147"/>
      <c r="E10" s="147"/>
      <c r="F10" s="147"/>
      <c r="G10" s="147"/>
      <c r="H10" s="147"/>
      <c r="I10" s="147"/>
      <c r="J10" s="147"/>
      <c r="K10" s="147"/>
      <c r="L10" s="147"/>
    </row>
    <row r="11" spans="1:12" x14ac:dyDescent="0.25">
      <c r="A11" s="141" t="s">
        <v>53</v>
      </c>
      <c r="B11" s="141"/>
      <c r="C11" s="141"/>
      <c r="D11" s="141"/>
      <c r="E11" s="141"/>
      <c r="F11" s="141"/>
      <c r="G11" s="141"/>
      <c r="H11" s="141"/>
      <c r="I11" s="141"/>
      <c r="J11" s="141"/>
      <c r="K11" s="141"/>
      <c r="L11" s="141"/>
    </row>
    <row r="12" spans="1:12" x14ac:dyDescent="0.25">
      <c r="A12" s="141" t="s">
        <v>5</v>
      </c>
      <c r="B12" s="141"/>
      <c r="C12" s="141"/>
      <c r="D12" s="141"/>
      <c r="E12" s="141"/>
      <c r="F12" s="141"/>
      <c r="G12" s="141"/>
      <c r="H12" s="141"/>
      <c r="I12" s="141"/>
      <c r="J12" s="141"/>
      <c r="K12" s="141"/>
      <c r="L12" s="141"/>
    </row>
    <row r="13" spans="1:12" x14ac:dyDescent="0.25">
      <c r="A13" s="14"/>
      <c r="B13" s="14"/>
      <c r="C13" s="14"/>
      <c r="D13" s="14"/>
      <c r="E13" s="14"/>
      <c r="F13" s="14"/>
      <c r="G13" s="14"/>
      <c r="H13" s="14"/>
      <c r="I13" s="14"/>
      <c r="J13" s="14"/>
      <c r="K13" s="14"/>
      <c r="L13" s="14"/>
    </row>
    <row r="14" spans="1:12" ht="33.75" customHeight="1" x14ac:dyDescent="0.25">
      <c r="A14" s="196" t="s">
        <v>513</v>
      </c>
      <c r="B14" s="196"/>
      <c r="C14" s="196"/>
      <c r="D14" s="196"/>
      <c r="E14" s="196"/>
      <c r="F14" s="196"/>
      <c r="G14" s="196"/>
      <c r="H14" s="196"/>
      <c r="I14" s="196"/>
      <c r="J14" s="196"/>
      <c r="K14" s="196"/>
      <c r="L14" s="196"/>
    </row>
    <row r="15" spans="1:12" x14ac:dyDescent="0.25">
      <c r="A15" s="124"/>
      <c r="B15" s="124"/>
      <c r="C15" s="124"/>
      <c r="D15" s="124"/>
      <c r="E15" s="124"/>
      <c r="F15" s="124"/>
      <c r="G15" s="124"/>
      <c r="H15" s="124"/>
      <c r="I15" s="124"/>
      <c r="J15" s="124"/>
      <c r="K15" s="124"/>
      <c r="L15" s="124"/>
    </row>
    <row r="16" spans="1:12" x14ac:dyDescent="0.25">
      <c r="A16" s="126" t="s">
        <v>6</v>
      </c>
      <c r="B16" s="126"/>
      <c r="C16" s="126"/>
      <c r="D16" s="126"/>
      <c r="E16" s="126"/>
      <c r="F16" s="126"/>
      <c r="G16" s="126"/>
      <c r="H16" s="16"/>
      <c r="I16" s="16"/>
      <c r="J16" s="16"/>
      <c r="K16" s="16"/>
      <c r="L16" s="16"/>
    </row>
  </sheetData>
  <mergeCells count="9">
    <mergeCell ref="A3:L3"/>
    <mergeCell ref="A7:G7"/>
    <mergeCell ref="I7:J7"/>
    <mergeCell ref="A1:L1"/>
    <mergeCell ref="A2:L2"/>
    <mergeCell ref="A10:L10"/>
    <mergeCell ref="A11:L11"/>
    <mergeCell ref="A12:L12"/>
    <mergeCell ref="A14:L14"/>
  </mergeCells>
  <pageMargins left="0.7" right="0.7" top="0.75" bottom="0.75" header="0.3" footer="0.3"/>
  <pageSetup paperSize="9" scale="66"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55CBB-299A-45A9-B71C-766C52AED1BA}">
  <sheetPr>
    <pageSetUpPr fitToPage="1"/>
  </sheetPr>
  <dimension ref="A1:L47"/>
  <sheetViews>
    <sheetView workbookViewId="0">
      <selection sqref="A1:L1"/>
    </sheetView>
  </sheetViews>
  <sheetFormatPr defaultRowHeight="15" x14ac:dyDescent="0.25"/>
  <cols>
    <col min="1" max="1" width="5.42578125" customWidth="1"/>
    <col min="2" max="2" width="40.140625" customWidth="1"/>
    <col min="4" max="4" width="11.140625" customWidth="1"/>
    <col min="5" max="5" width="39.28515625" customWidth="1"/>
    <col min="6" max="6" width="13.7109375" customWidth="1"/>
    <col min="7" max="7" width="12.5703125" customWidth="1"/>
    <col min="8" max="8" width="13.28515625" customWidth="1"/>
    <col min="10" max="10" width="12.7109375" customWidth="1"/>
    <col min="11" max="11" width="13.42578125" customWidth="1"/>
    <col min="12" max="12" width="21.7109375" customWidth="1"/>
  </cols>
  <sheetData>
    <row r="1" spans="1:12" x14ac:dyDescent="0.25">
      <c r="A1" s="146" t="s">
        <v>579</v>
      </c>
      <c r="B1" s="146"/>
      <c r="C1" s="146"/>
      <c r="D1" s="146"/>
      <c r="E1" s="146"/>
      <c r="F1" s="146"/>
      <c r="G1" s="146"/>
      <c r="H1" s="146"/>
      <c r="I1" s="146"/>
      <c r="J1" s="146"/>
      <c r="K1" s="146"/>
      <c r="L1" s="146"/>
    </row>
    <row r="2" spans="1:12" x14ac:dyDescent="0.25">
      <c r="A2" s="197" t="s">
        <v>0</v>
      </c>
      <c r="B2" s="197"/>
      <c r="C2" s="197"/>
      <c r="D2" s="197"/>
      <c r="E2" s="197"/>
      <c r="F2" s="197"/>
      <c r="G2" s="197"/>
      <c r="H2" s="197"/>
      <c r="I2" s="197"/>
      <c r="J2" s="197"/>
      <c r="K2" s="197"/>
      <c r="L2" s="197"/>
    </row>
    <row r="3" spans="1:12" x14ac:dyDescent="0.25">
      <c r="A3" s="206" t="s">
        <v>305</v>
      </c>
      <c r="B3" s="207"/>
      <c r="C3" s="207"/>
      <c r="D3" s="207"/>
      <c r="E3" s="207"/>
      <c r="F3" s="207"/>
      <c r="G3" s="207"/>
      <c r="H3" s="207"/>
      <c r="I3" s="207"/>
      <c r="J3" s="207"/>
      <c r="K3" s="207"/>
      <c r="L3" s="208"/>
    </row>
    <row r="4" spans="1:12" ht="61.9" customHeight="1" x14ac:dyDescent="0.25">
      <c r="A4" s="31" t="s">
        <v>1</v>
      </c>
      <c r="B4" s="32" t="s">
        <v>192</v>
      </c>
      <c r="C4" s="32" t="s">
        <v>2</v>
      </c>
      <c r="D4" s="32" t="s">
        <v>189</v>
      </c>
      <c r="E4" s="33" t="s">
        <v>224</v>
      </c>
      <c r="F4" s="33" t="s">
        <v>251</v>
      </c>
      <c r="G4" s="30" t="s">
        <v>154</v>
      </c>
      <c r="H4" s="30" t="s">
        <v>155</v>
      </c>
      <c r="I4" s="32" t="s">
        <v>156</v>
      </c>
      <c r="J4" s="30" t="s">
        <v>157</v>
      </c>
      <c r="K4" s="30" t="s">
        <v>158</v>
      </c>
      <c r="L4" s="32" t="s">
        <v>159</v>
      </c>
    </row>
    <row r="5" spans="1:12" x14ac:dyDescent="0.25">
      <c r="A5" s="75">
        <v>1</v>
      </c>
      <c r="B5" s="76">
        <v>2</v>
      </c>
      <c r="C5" s="76">
        <v>3</v>
      </c>
      <c r="D5" s="76">
        <v>4</v>
      </c>
      <c r="E5" s="76">
        <v>5</v>
      </c>
      <c r="F5" s="76">
        <v>6</v>
      </c>
      <c r="G5" s="76">
        <v>7</v>
      </c>
      <c r="H5" s="76">
        <v>8</v>
      </c>
      <c r="I5" s="76">
        <v>9</v>
      </c>
      <c r="J5" s="76">
        <v>10</v>
      </c>
      <c r="K5" s="76">
        <v>11</v>
      </c>
      <c r="L5" s="76">
        <v>12</v>
      </c>
    </row>
    <row r="6" spans="1:12" ht="207" customHeight="1" x14ac:dyDescent="0.25">
      <c r="A6" s="3" t="s">
        <v>19</v>
      </c>
      <c r="B6" s="49" t="s">
        <v>228</v>
      </c>
      <c r="C6" s="3" t="s">
        <v>223</v>
      </c>
      <c r="D6" s="4">
        <v>2230</v>
      </c>
      <c r="E6" s="43"/>
      <c r="F6" s="43"/>
      <c r="G6" s="66"/>
      <c r="H6" s="29">
        <f t="shared" ref="H6:H37" si="0">(D6*G6)</f>
        <v>0</v>
      </c>
      <c r="I6" s="80"/>
      <c r="J6" s="29">
        <f t="shared" ref="J6:J37" si="1">G6*1.08</f>
        <v>0</v>
      </c>
      <c r="K6" s="29">
        <f t="shared" ref="K6:K37" si="2">(D6*J6)</f>
        <v>0</v>
      </c>
      <c r="L6" s="68"/>
    </row>
    <row r="7" spans="1:12" ht="213" customHeight="1" x14ac:dyDescent="0.25">
      <c r="A7" s="3" t="s">
        <v>20</v>
      </c>
      <c r="B7" s="49" t="s">
        <v>229</v>
      </c>
      <c r="C7" s="3" t="s">
        <v>223</v>
      </c>
      <c r="D7" s="4">
        <v>570</v>
      </c>
      <c r="E7" s="43"/>
      <c r="F7" s="43"/>
      <c r="G7" s="67"/>
      <c r="H7" s="29">
        <f t="shared" si="0"/>
        <v>0</v>
      </c>
      <c r="I7" s="80"/>
      <c r="J7" s="29">
        <f t="shared" si="1"/>
        <v>0</v>
      </c>
      <c r="K7" s="29">
        <f t="shared" si="2"/>
        <v>0</v>
      </c>
      <c r="L7" s="65"/>
    </row>
    <row r="8" spans="1:12" ht="381" customHeight="1" x14ac:dyDescent="0.25">
      <c r="A8" s="3" t="s">
        <v>21</v>
      </c>
      <c r="B8" s="77" t="s">
        <v>309</v>
      </c>
      <c r="C8" s="3" t="s">
        <v>223</v>
      </c>
      <c r="D8" s="4">
        <v>1140</v>
      </c>
      <c r="E8" s="69"/>
      <c r="F8" s="69"/>
      <c r="G8" s="70"/>
      <c r="H8" s="29">
        <f t="shared" si="0"/>
        <v>0</v>
      </c>
      <c r="I8" s="80"/>
      <c r="J8" s="29">
        <f t="shared" si="1"/>
        <v>0</v>
      </c>
      <c r="K8" s="29">
        <f t="shared" si="2"/>
        <v>0</v>
      </c>
      <c r="L8" s="65"/>
    </row>
    <row r="9" spans="1:12" ht="90" x14ac:dyDescent="0.25">
      <c r="A9" s="3" t="s">
        <v>22</v>
      </c>
      <c r="B9" s="49" t="s">
        <v>230</v>
      </c>
      <c r="C9" s="3" t="s">
        <v>223</v>
      </c>
      <c r="D9" s="4">
        <v>2010</v>
      </c>
      <c r="E9" s="71"/>
      <c r="F9" s="71"/>
      <c r="G9" s="72"/>
      <c r="H9" s="29">
        <f t="shared" si="0"/>
        <v>0</v>
      </c>
      <c r="I9" s="80"/>
      <c r="J9" s="29">
        <f t="shared" si="1"/>
        <v>0</v>
      </c>
      <c r="K9" s="29">
        <f t="shared" si="2"/>
        <v>0</v>
      </c>
      <c r="L9" s="49"/>
    </row>
    <row r="10" spans="1:12" ht="130.15" customHeight="1" x14ac:dyDescent="0.25">
      <c r="A10" s="3" t="s">
        <v>23</v>
      </c>
      <c r="B10" s="49" t="s">
        <v>310</v>
      </c>
      <c r="C10" s="3" t="s">
        <v>223</v>
      </c>
      <c r="D10" s="4">
        <v>4600</v>
      </c>
      <c r="E10" s="22"/>
      <c r="F10" s="22"/>
      <c r="G10" s="22"/>
      <c r="H10" s="29">
        <f t="shared" si="0"/>
        <v>0</v>
      </c>
      <c r="I10" s="80"/>
      <c r="J10" s="29">
        <f t="shared" si="1"/>
        <v>0</v>
      </c>
      <c r="K10" s="29">
        <f t="shared" si="2"/>
        <v>0</v>
      </c>
      <c r="L10" s="22"/>
    </row>
    <row r="11" spans="1:12" ht="45" x14ac:dyDescent="0.25">
      <c r="A11" s="3" t="s">
        <v>24</v>
      </c>
      <c r="B11" s="49" t="s">
        <v>311</v>
      </c>
      <c r="C11" s="3" t="s">
        <v>38</v>
      </c>
      <c r="D11" s="4">
        <v>30100</v>
      </c>
      <c r="E11" s="22"/>
      <c r="F11" s="22"/>
      <c r="G11" s="22"/>
      <c r="H11" s="29">
        <f t="shared" si="0"/>
        <v>0</v>
      </c>
      <c r="I11" s="80"/>
      <c r="J11" s="29">
        <f t="shared" si="1"/>
        <v>0</v>
      </c>
      <c r="K11" s="29">
        <f t="shared" si="2"/>
        <v>0</v>
      </c>
      <c r="L11" s="22"/>
    </row>
    <row r="12" spans="1:12" ht="48" customHeight="1" x14ac:dyDescent="0.25">
      <c r="A12" s="3" t="s">
        <v>25</v>
      </c>
      <c r="B12" s="49" t="s">
        <v>312</v>
      </c>
      <c r="C12" s="3" t="s">
        <v>38</v>
      </c>
      <c r="D12" s="4">
        <v>23400</v>
      </c>
      <c r="E12" s="22"/>
      <c r="F12" s="22"/>
      <c r="G12" s="22"/>
      <c r="H12" s="29">
        <f t="shared" si="0"/>
        <v>0</v>
      </c>
      <c r="I12" s="80"/>
      <c r="J12" s="29">
        <f t="shared" si="1"/>
        <v>0</v>
      </c>
      <c r="K12" s="29">
        <f t="shared" si="2"/>
        <v>0</v>
      </c>
      <c r="L12" s="22"/>
    </row>
    <row r="13" spans="1:12" ht="48.6" customHeight="1" x14ac:dyDescent="0.25">
      <c r="A13" s="3" t="s">
        <v>26</v>
      </c>
      <c r="B13" s="49" t="s">
        <v>313</v>
      </c>
      <c r="C13" s="3" t="s">
        <v>38</v>
      </c>
      <c r="D13" s="4">
        <v>4640</v>
      </c>
      <c r="E13" s="22"/>
      <c r="F13" s="22"/>
      <c r="G13" s="22"/>
      <c r="H13" s="29">
        <f t="shared" si="0"/>
        <v>0</v>
      </c>
      <c r="I13" s="80"/>
      <c r="J13" s="29">
        <f t="shared" si="1"/>
        <v>0</v>
      </c>
      <c r="K13" s="29">
        <f t="shared" si="2"/>
        <v>0</v>
      </c>
      <c r="L13" s="22"/>
    </row>
    <row r="14" spans="1:12" ht="79.900000000000006" customHeight="1" x14ac:dyDescent="0.25">
      <c r="A14" s="3" t="s">
        <v>27</v>
      </c>
      <c r="B14" s="49" t="s">
        <v>476</v>
      </c>
      <c r="C14" s="3" t="s">
        <v>38</v>
      </c>
      <c r="D14" s="4">
        <v>3600</v>
      </c>
      <c r="E14" s="22"/>
      <c r="F14" s="22"/>
      <c r="G14" s="22"/>
      <c r="H14" s="29">
        <f t="shared" si="0"/>
        <v>0</v>
      </c>
      <c r="I14" s="80"/>
      <c r="J14" s="29">
        <f t="shared" si="1"/>
        <v>0</v>
      </c>
      <c r="K14" s="29">
        <f t="shared" si="2"/>
        <v>0</v>
      </c>
      <c r="L14" s="22"/>
    </row>
    <row r="15" spans="1:12" ht="74.45" customHeight="1" x14ac:dyDescent="0.25">
      <c r="A15" s="3" t="s">
        <v>28</v>
      </c>
      <c r="B15" s="49" t="s">
        <v>239</v>
      </c>
      <c r="C15" s="3" t="s">
        <v>38</v>
      </c>
      <c r="D15" s="4">
        <v>7410</v>
      </c>
      <c r="E15" s="22"/>
      <c r="F15" s="22"/>
      <c r="G15" s="22"/>
      <c r="H15" s="29">
        <f t="shared" si="0"/>
        <v>0</v>
      </c>
      <c r="I15" s="80"/>
      <c r="J15" s="29">
        <f t="shared" si="1"/>
        <v>0</v>
      </c>
      <c r="K15" s="29">
        <f t="shared" si="2"/>
        <v>0</v>
      </c>
      <c r="L15" s="22"/>
    </row>
    <row r="16" spans="1:12" ht="79.900000000000006" customHeight="1" x14ac:dyDescent="0.25">
      <c r="A16" s="3" t="s">
        <v>29</v>
      </c>
      <c r="B16" s="49" t="s">
        <v>240</v>
      </c>
      <c r="C16" s="3" t="s">
        <v>38</v>
      </c>
      <c r="D16" s="4">
        <v>17050</v>
      </c>
      <c r="E16" s="22"/>
      <c r="F16" s="22"/>
      <c r="G16" s="22"/>
      <c r="H16" s="29">
        <f t="shared" si="0"/>
        <v>0</v>
      </c>
      <c r="I16" s="80"/>
      <c r="J16" s="29">
        <f t="shared" si="1"/>
        <v>0</v>
      </c>
      <c r="K16" s="29">
        <f t="shared" si="2"/>
        <v>0</v>
      </c>
      <c r="L16" s="22"/>
    </row>
    <row r="17" spans="1:12" ht="76.150000000000006" customHeight="1" x14ac:dyDescent="0.25">
      <c r="A17" s="3" t="s">
        <v>30</v>
      </c>
      <c r="B17" s="49" t="s">
        <v>241</v>
      </c>
      <c r="C17" s="3" t="s">
        <v>38</v>
      </c>
      <c r="D17" s="4">
        <v>1750</v>
      </c>
      <c r="E17" s="22"/>
      <c r="F17" s="22"/>
      <c r="G17" s="22"/>
      <c r="H17" s="29">
        <f t="shared" si="0"/>
        <v>0</v>
      </c>
      <c r="I17" s="80"/>
      <c r="J17" s="29">
        <f t="shared" si="1"/>
        <v>0</v>
      </c>
      <c r="K17" s="29">
        <f t="shared" si="2"/>
        <v>0</v>
      </c>
      <c r="L17" s="22"/>
    </row>
    <row r="18" spans="1:12" ht="120" x14ac:dyDescent="0.25">
      <c r="A18" s="3" t="s">
        <v>55</v>
      </c>
      <c r="B18" s="49" t="s">
        <v>314</v>
      </c>
      <c r="C18" s="3" t="s">
        <v>223</v>
      </c>
      <c r="D18" s="4">
        <v>1760</v>
      </c>
      <c r="E18" s="22"/>
      <c r="F18" s="22"/>
      <c r="G18" s="22"/>
      <c r="H18" s="29">
        <f t="shared" si="0"/>
        <v>0</v>
      </c>
      <c r="I18" s="80"/>
      <c r="J18" s="29">
        <f t="shared" si="1"/>
        <v>0</v>
      </c>
      <c r="K18" s="29">
        <f t="shared" si="2"/>
        <v>0</v>
      </c>
      <c r="L18" s="22"/>
    </row>
    <row r="19" spans="1:12" ht="166.15" customHeight="1" x14ac:dyDescent="0.25">
      <c r="A19" s="3" t="s">
        <v>56</v>
      </c>
      <c r="B19" s="49" t="s">
        <v>315</v>
      </c>
      <c r="C19" s="3" t="s">
        <v>223</v>
      </c>
      <c r="D19" s="4">
        <v>530</v>
      </c>
      <c r="E19" s="22"/>
      <c r="F19" s="22"/>
      <c r="G19" s="22"/>
      <c r="H19" s="29">
        <f t="shared" si="0"/>
        <v>0</v>
      </c>
      <c r="I19" s="80"/>
      <c r="J19" s="29">
        <f t="shared" si="1"/>
        <v>0</v>
      </c>
      <c r="K19" s="29">
        <f t="shared" si="2"/>
        <v>0</v>
      </c>
      <c r="L19" s="22"/>
    </row>
    <row r="20" spans="1:12" ht="168.6" customHeight="1" x14ac:dyDescent="0.25">
      <c r="A20" s="3" t="s">
        <v>57</v>
      </c>
      <c r="B20" s="49" t="s">
        <v>316</v>
      </c>
      <c r="C20" s="3" t="s">
        <v>223</v>
      </c>
      <c r="D20" s="4">
        <v>1044</v>
      </c>
      <c r="E20" s="22"/>
      <c r="F20" s="22"/>
      <c r="G20" s="22"/>
      <c r="H20" s="29">
        <f t="shared" si="0"/>
        <v>0</v>
      </c>
      <c r="I20" s="80"/>
      <c r="J20" s="29">
        <f t="shared" si="1"/>
        <v>0</v>
      </c>
      <c r="K20" s="29">
        <f t="shared" si="2"/>
        <v>0</v>
      </c>
      <c r="L20" s="22"/>
    </row>
    <row r="21" spans="1:12" ht="166.9" customHeight="1" x14ac:dyDescent="0.25">
      <c r="A21" s="3" t="s">
        <v>58</v>
      </c>
      <c r="B21" s="49" t="s">
        <v>231</v>
      </c>
      <c r="C21" s="3" t="s">
        <v>223</v>
      </c>
      <c r="D21" s="4">
        <v>800</v>
      </c>
      <c r="E21" s="22"/>
      <c r="F21" s="22"/>
      <c r="G21" s="22"/>
      <c r="H21" s="29">
        <f t="shared" si="0"/>
        <v>0</v>
      </c>
      <c r="I21" s="80"/>
      <c r="J21" s="29">
        <f t="shared" si="1"/>
        <v>0</v>
      </c>
      <c r="K21" s="29">
        <f t="shared" si="2"/>
        <v>0</v>
      </c>
      <c r="L21" s="22"/>
    </row>
    <row r="22" spans="1:12" ht="165.6" customHeight="1" x14ac:dyDescent="0.25">
      <c r="A22" s="3" t="s">
        <v>59</v>
      </c>
      <c r="B22" s="49" t="s">
        <v>317</v>
      </c>
      <c r="C22" s="3" t="s">
        <v>223</v>
      </c>
      <c r="D22" s="4">
        <v>550</v>
      </c>
      <c r="E22" s="22"/>
      <c r="F22" s="22"/>
      <c r="G22" s="22"/>
      <c r="H22" s="29">
        <f t="shared" si="0"/>
        <v>0</v>
      </c>
      <c r="I22" s="80"/>
      <c r="J22" s="29">
        <f t="shared" si="1"/>
        <v>0</v>
      </c>
      <c r="K22" s="29">
        <f t="shared" si="2"/>
        <v>0</v>
      </c>
      <c r="L22" s="22"/>
    </row>
    <row r="23" spans="1:12" ht="157.9" customHeight="1" x14ac:dyDescent="0.25">
      <c r="A23" s="3" t="s">
        <v>60</v>
      </c>
      <c r="B23" s="49" t="s">
        <v>232</v>
      </c>
      <c r="C23" s="3" t="s">
        <v>223</v>
      </c>
      <c r="D23" s="4">
        <v>190</v>
      </c>
      <c r="E23" s="22"/>
      <c r="F23" s="22"/>
      <c r="G23" s="22"/>
      <c r="H23" s="29">
        <f t="shared" si="0"/>
        <v>0</v>
      </c>
      <c r="I23" s="80"/>
      <c r="J23" s="29">
        <f t="shared" si="1"/>
        <v>0</v>
      </c>
      <c r="K23" s="29">
        <f t="shared" si="2"/>
        <v>0</v>
      </c>
      <c r="L23" s="22"/>
    </row>
    <row r="24" spans="1:12" ht="264" customHeight="1" x14ac:dyDescent="0.25">
      <c r="A24" s="3" t="s">
        <v>61</v>
      </c>
      <c r="B24" s="77" t="s">
        <v>477</v>
      </c>
      <c r="C24" s="3" t="s">
        <v>223</v>
      </c>
      <c r="D24" s="4">
        <v>2100</v>
      </c>
      <c r="E24" s="22"/>
      <c r="F24" s="22"/>
      <c r="G24" s="22"/>
      <c r="H24" s="29">
        <f t="shared" si="0"/>
        <v>0</v>
      </c>
      <c r="I24" s="80"/>
      <c r="J24" s="29">
        <f t="shared" si="1"/>
        <v>0</v>
      </c>
      <c r="K24" s="29">
        <f t="shared" si="2"/>
        <v>0</v>
      </c>
      <c r="L24" s="22"/>
    </row>
    <row r="25" spans="1:12" ht="45" x14ac:dyDescent="0.25">
      <c r="A25" s="3" t="s">
        <v>62</v>
      </c>
      <c r="B25" s="49" t="s">
        <v>318</v>
      </c>
      <c r="C25" s="3" t="s">
        <v>223</v>
      </c>
      <c r="D25" s="4">
        <v>725</v>
      </c>
      <c r="E25" s="22"/>
      <c r="F25" s="22"/>
      <c r="G25" s="22"/>
      <c r="H25" s="29">
        <f t="shared" si="0"/>
        <v>0</v>
      </c>
      <c r="I25" s="80"/>
      <c r="J25" s="29">
        <f t="shared" si="1"/>
        <v>0</v>
      </c>
      <c r="K25" s="29">
        <f t="shared" si="2"/>
        <v>0</v>
      </c>
      <c r="L25" s="22"/>
    </row>
    <row r="26" spans="1:12" ht="51.6" customHeight="1" x14ac:dyDescent="0.25">
      <c r="A26" s="3" t="s">
        <v>63</v>
      </c>
      <c r="B26" s="49" t="s">
        <v>319</v>
      </c>
      <c r="C26" s="3" t="s">
        <v>223</v>
      </c>
      <c r="D26" s="4">
        <v>1390</v>
      </c>
      <c r="E26" s="22"/>
      <c r="F26" s="22"/>
      <c r="G26" s="22"/>
      <c r="H26" s="29">
        <f t="shared" si="0"/>
        <v>0</v>
      </c>
      <c r="I26" s="80"/>
      <c r="J26" s="29">
        <f t="shared" si="1"/>
        <v>0</v>
      </c>
      <c r="K26" s="29">
        <f t="shared" si="2"/>
        <v>0</v>
      </c>
      <c r="L26" s="22"/>
    </row>
    <row r="27" spans="1:12" ht="135" x14ac:dyDescent="0.25">
      <c r="A27" s="3" t="s">
        <v>64</v>
      </c>
      <c r="B27" s="49" t="s">
        <v>320</v>
      </c>
      <c r="C27" s="3" t="s">
        <v>223</v>
      </c>
      <c r="D27" s="4">
        <v>700</v>
      </c>
      <c r="E27" s="22"/>
      <c r="F27" s="22"/>
      <c r="G27" s="22"/>
      <c r="H27" s="29">
        <f t="shared" si="0"/>
        <v>0</v>
      </c>
      <c r="I27" s="80"/>
      <c r="J27" s="29">
        <f t="shared" si="1"/>
        <v>0</v>
      </c>
      <c r="K27" s="29">
        <f t="shared" si="2"/>
        <v>0</v>
      </c>
      <c r="L27" s="22"/>
    </row>
    <row r="28" spans="1:12" ht="124.15" customHeight="1" x14ac:dyDescent="0.25">
      <c r="A28" s="3" t="s">
        <v>176</v>
      </c>
      <c r="B28" s="49" t="s">
        <v>321</v>
      </c>
      <c r="C28" s="3" t="s">
        <v>223</v>
      </c>
      <c r="D28" s="4">
        <v>1</v>
      </c>
      <c r="E28" s="22"/>
      <c r="F28" s="22"/>
      <c r="G28" s="22"/>
      <c r="H28" s="29">
        <f t="shared" si="0"/>
        <v>0</v>
      </c>
      <c r="I28" s="80"/>
      <c r="J28" s="29">
        <f t="shared" si="1"/>
        <v>0</v>
      </c>
      <c r="K28" s="29">
        <f t="shared" si="2"/>
        <v>0</v>
      </c>
      <c r="L28" s="22"/>
    </row>
    <row r="29" spans="1:12" ht="68.45" customHeight="1" x14ac:dyDescent="0.25">
      <c r="A29" s="3" t="s">
        <v>177</v>
      </c>
      <c r="B29" s="49" t="s">
        <v>322</v>
      </c>
      <c r="C29" s="3" t="s">
        <v>223</v>
      </c>
      <c r="D29" s="4">
        <v>290</v>
      </c>
      <c r="E29" s="22"/>
      <c r="F29" s="22"/>
      <c r="G29" s="22"/>
      <c r="H29" s="29">
        <f t="shared" si="0"/>
        <v>0</v>
      </c>
      <c r="I29" s="80"/>
      <c r="J29" s="29">
        <f t="shared" si="1"/>
        <v>0</v>
      </c>
      <c r="K29" s="29">
        <f t="shared" si="2"/>
        <v>0</v>
      </c>
      <c r="L29" s="22"/>
    </row>
    <row r="30" spans="1:12" ht="63" customHeight="1" x14ac:dyDescent="0.25">
      <c r="A30" s="3" t="s">
        <v>178</v>
      </c>
      <c r="B30" s="49" t="s">
        <v>323</v>
      </c>
      <c r="C30" s="3" t="s">
        <v>223</v>
      </c>
      <c r="D30" s="4">
        <v>2700</v>
      </c>
      <c r="E30" s="22"/>
      <c r="F30" s="22"/>
      <c r="G30" s="22"/>
      <c r="H30" s="29">
        <f t="shared" si="0"/>
        <v>0</v>
      </c>
      <c r="I30" s="80"/>
      <c r="J30" s="29">
        <f t="shared" si="1"/>
        <v>0</v>
      </c>
      <c r="K30" s="29">
        <f t="shared" si="2"/>
        <v>0</v>
      </c>
      <c r="L30" s="22"/>
    </row>
    <row r="31" spans="1:12" ht="209.45" customHeight="1" x14ac:dyDescent="0.25">
      <c r="A31" s="3" t="s">
        <v>179</v>
      </c>
      <c r="B31" s="49" t="s">
        <v>233</v>
      </c>
      <c r="C31" s="3" t="s">
        <v>223</v>
      </c>
      <c r="D31" s="4">
        <v>380</v>
      </c>
      <c r="E31" s="22"/>
      <c r="F31" s="22"/>
      <c r="G31" s="22"/>
      <c r="H31" s="29">
        <f t="shared" si="0"/>
        <v>0</v>
      </c>
      <c r="I31" s="80"/>
      <c r="J31" s="29">
        <f t="shared" si="1"/>
        <v>0</v>
      </c>
      <c r="K31" s="29">
        <f t="shared" si="2"/>
        <v>0</v>
      </c>
      <c r="L31" s="22"/>
    </row>
    <row r="32" spans="1:12" ht="214.15" customHeight="1" x14ac:dyDescent="0.25">
      <c r="A32" s="3" t="s">
        <v>180</v>
      </c>
      <c r="B32" s="49" t="s">
        <v>234</v>
      </c>
      <c r="C32" s="3" t="s">
        <v>223</v>
      </c>
      <c r="D32" s="4">
        <v>680</v>
      </c>
      <c r="E32" s="22"/>
      <c r="F32" s="22"/>
      <c r="G32" s="22"/>
      <c r="H32" s="29">
        <f t="shared" si="0"/>
        <v>0</v>
      </c>
      <c r="I32" s="80"/>
      <c r="J32" s="29">
        <f t="shared" si="1"/>
        <v>0</v>
      </c>
      <c r="K32" s="29">
        <f t="shared" si="2"/>
        <v>0</v>
      </c>
      <c r="L32" s="22"/>
    </row>
    <row r="33" spans="1:12" ht="45.6" customHeight="1" x14ac:dyDescent="0.25">
      <c r="A33" s="3" t="s">
        <v>184</v>
      </c>
      <c r="B33" s="78" t="s">
        <v>324</v>
      </c>
      <c r="C33" s="3" t="s">
        <v>223</v>
      </c>
      <c r="D33" s="4">
        <v>3400</v>
      </c>
      <c r="E33" s="22"/>
      <c r="F33" s="22"/>
      <c r="G33" s="22"/>
      <c r="H33" s="29">
        <f t="shared" si="0"/>
        <v>0</v>
      </c>
      <c r="I33" s="80"/>
      <c r="J33" s="29">
        <f t="shared" si="1"/>
        <v>0</v>
      </c>
      <c r="K33" s="29">
        <f t="shared" si="2"/>
        <v>0</v>
      </c>
      <c r="L33" s="22"/>
    </row>
    <row r="34" spans="1:12" ht="60" customHeight="1" x14ac:dyDescent="0.25">
      <c r="A34" s="3" t="s">
        <v>185</v>
      </c>
      <c r="B34" s="78" t="s">
        <v>325</v>
      </c>
      <c r="C34" s="3" t="s">
        <v>223</v>
      </c>
      <c r="D34" s="4">
        <v>760</v>
      </c>
      <c r="E34" s="22"/>
      <c r="F34" s="22"/>
      <c r="G34" s="22"/>
      <c r="H34" s="29">
        <f t="shared" si="0"/>
        <v>0</v>
      </c>
      <c r="I34" s="80"/>
      <c r="J34" s="29">
        <f t="shared" si="1"/>
        <v>0</v>
      </c>
      <c r="K34" s="29">
        <f t="shared" si="2"/>
        <v>0</v>
      </c>
      <c r="L34" s="22"/>
    </row>
    <row r="35" spans="1:12" ht="31.15" customHeight="1" x14ac:dyDescent="0.25">
      <c r="A35" s="3" t="s">
        <v>186</v>
      </c>
      <c r="B35" s="78" t="s">
        <v>326</v>
      </c>
      <c r="C35" s="3" t="s">
        <v>223</v>
      </c>
      <c r="D35" s="4">
        <v>215</v>
      </c>
      <c r="E35" s="22"/>
      <c r="F35" s="22"/>
      <c r="G35" s="22"/>
      <c r="H35" s="29">
        <f t="shared" si="0"/>
        <v>0</v>
      </c>
      <c r="I35" s="80"/>
      <c r="J35" s="29">
        <f t="shared" si="1"/>
        <v>0</v>
      </c>
      <c r="K35" s="29">
        <f t="shared" si="2"/>
        <v>0</v>
      </c>
      <c r="L35" s="22"/>
    </row>
    <row r="36" spans="1:12" ht="24" customHeight="1" x14ac:dyDescent="0.25">
      <c r="A36" s="3" t="s">
        <v>187</v>
      </c>
      <c r="B36" s="49" t="s">
        <v>235</v>
      </c>
      <c r="C36" s="3" t="s">
        <v>223</v>
      </c>
      <c r="D36" s="4">
        <v>300</v>
      </c>
      <c r="E36" s="22"/>
      <c r="F36" s="22"/>
      <c r="G36" s="22"/>
      <c r="H36" s="29">
        <f t="shared" si="0"/>
        <v>0</v>
      </c>
      <c r="I36" s="80"/>
      <c r="J36" s="29">
        <f t="shared" si="1"/>
        <v>0</v>
      </c>
      <c r="K36" s="29">
        <f t="shared" si="2"/>
        <v>0</v>
      </c>
      <c r="L36" s="22"/>
    </row>
    <row r="37" spans="1:12" ht="30" customHeight="1" x14ac:dyDescent="0.25">
      <c r="A37" s="3" t="s">
        <v>238</v>
      </c>
      <c r="B37" s="49" t="s">
        <v>236</v>
      </c>
      <c r="C37" s="3" t="s">
        <v>223</v>
      </c>
      <c r="D37" s="4">
        <v>100</v>
      </c>
      <c r="E37" s="22"/>
      <c r="F37" s="22"/>
      <c r="G37" s="22"/>
      <c r="H37" s="29">
        <f t="shared" si="0"/>
        <v>0</v>
      </c>
      <c r="I37" s="80"/>
      <c r="J37" s="29">
        <f t="shared" si="1"/>
        <v>0</v>
      </c>
      <c r="K37" s="29">
        <f t="shared" si="2"/>
        <v>0</v>
      </c>
      <c r="L37" s="22"/>
    </row>
    <row r="38" spans="1:12" x14ac:dyDescent="0.25">
      <c r="A38" s="203" t="s">
        <v>52</v>
      </c>
      <c r="B38" s="204"/>
      <c r="C38" s="204"/>
      <c r="D38" s="204"/>
      <c r="E38" s="204"/>
      <c r="F38" s="204"/>
      <c r="G38" s="205"/>
      <c r="H38" s="55">
        <f>SUM(H6:H37)</f>
        <v>0</v>
      </c>
      <c r="I38" s="22"/>
      <c r="J38" s="22"/>
      <c r="K38" s="55">
        <f>SUM(K6:K37)</f>
        <v>0</v>
      </c>
      <c r="L38" s="22"/>
    </row>
    <row r="39" spans="1:12" x14ac:dyDescent="0.25">
      <c r="C39" s="79"/>
    </row>
    <row r="40" spans="1:12" x14ac:dyDescent="0.25">
      <c r="C40" s="79"/>
    </row>
    <row r="41" spans="1:12" ht="15" customHeight="1" x14ac:dyDescent="0.25">
      <c r="A41" s="147" t="s">
        <v>4</v>
      </c>
      <c r="B41" s="147"/>
      <c r="C41" s="147"/>
      <c r="D41" s="147"/>
      <c r="E41" s="147"/>
      <c r="F41" s="147"/>
      <c r="G41" s="147"/>
      <c r="H41" s="147"/>
      <c r="I41" s="147"/>
      <c r="J41" s="147"/>
      <c r="K41" s="147"/>
      <c r="L41" s="147"/>
    </row>
    <row r="42" spans="1:12" x14ac:dyDescent="0.25">
      <c r="A42" s="141" t="s">
        <v>53</v>
      </c>
      <c r="B42" s="141"/>
      <c r="C42" s="141"/>
      <c r="D42" s="141"/>
      <c r="E42" s="141"/>
      <c r="F42" s="141"/>
      <c r="G42" s="141"/>
      <c r="H42" s="141"/>
      <c r="I42" s="141"/>
      <c r="J42" s="141"/>
      <c r="K42" s="141"/>
      <c r="L42" s="141"/>
    </row>
    <row r="43" spans="1:12" x14ac:dyDescent="0.25">
      <c r="A43" s="141" t="s">
        <v>5</v>
      </c>
      <c r="B43" s="141"/>
      <c r="C43" s="141"/>
      <c r="D43" s="141"/>
      <c r="E43" s="141"/>
      <c r="F43" s="141"/>
      <c r="G43" s="141"/>
      <c r="H43" s="141"/>
      <c r="I43" s="141"/>
      <c r="J43" s="141"/>
      <c r="K43" s="141"/>
      <c r="L43" s="141"/>
    </row>
    <row r="44" spans="1:12" x14ac:dyDescent="0.25">
      <c r="A44" s="14"/>
      <c r="B44" s="14"/>
      <c r="C44" s="14"/>
      <c r="D44" s="14"/>
      <c r="E44" s="14"/>
      <c r="F44" s="14"/>
      <c r="G44" s="14"/>
      <c r="H44" s="14"/>
      <c r="I44" s="14"/>
      <c r="J44" s="14"/>
      <c r="K44" s="14"/>
      <c r="L44" s="14"/>
    </row>
    <row r="45" spans="1:12" ht="24" customHeight="1" x14ac:dyDescent="0.25">
      <c r="A45" s="196" t="s">
        <v>513</v>
      </c>
      <c r="B45" s="196"/>
      <c r="C45" s="196"/>
      <c r="D45" s="196"/>
      <c r="E45" s="196"/>
      <c r="F45" s="196"/>
      <c r="G45" s="196"/>
      <c r="H45" s="196"/>
      <c r="I45" s="196"/>
      <c r="J45" s="196"/>
      <c r="K45" s="196"/>
      <c r="L45" s="196"/>
    </row>
    <row r="46" spans="1:12" x14ac:dyDescent="0.25">
      <c r="A46" s="124"/>
      <c r="B46" s="124"/>
      <c r="C46" s="124"/>
      <c r="D46" s="124"/>
      <c r="E46" s="124"/>
      <c r="F46" s="124"/>
      <c r="G46" s="124"/>
      <c r="H46" s="124"/>
      <c r="I46" s="124"/>
      <c r="J46" s="124"/>
      <c r="K46" s="124"/>
      <c r="L46" s="124"/>
    </row>
    <row r="47" spans="1:12" x14ac:dyDescent="0.25">
      <c r="A47" s="126" t="s">
        <v>6</v>
      </c>
      <c r="B47" s="126"/>
      <c r="C47" s="126"/>
      <c r="D47" s="126"/>
      <c r="E47" s="126"/>
      <c r="F47" s="126"/>
      <c r="G47" s="126"/>
      <c r="H47" s="16"/>
      <c r="I47" s="16"/>
      <c r="J47" s="16"/>
      <c r="K47" s="16"/>
      <c r="L47" s="16"/>
    </row>
  </sheetData>
  <mergeCells count="8">
    <mergeCell ref="A3:L3"/>
    <mergeCell ref="A38:G38"/>
    <mergeCell ref="A2:L2"/>
    <mergeCell ref="A1:L1"/>
    <mergeCell ref="A41:L41"/>
    <mergeCell ref="A42:L42"/>
    <mergeCell ref="A43:L43"/>
    <mergeCell ref="A45:L45"/>
  </mergeCells>
  <pageMargins left="0.7" right="0.7" top="0.75" bottom="0.75" header="0.3" footer="0.3"/>
  <pageSetup paperSize="9" scale="64"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AAC84-AC14-4B10-B15D-4B72439A5A52}">
  <sheetPr>
    <pageSetUpPr fitToPage="1"/>
  </sheetPr>
  <dimension ref="A1:L19"/>
  <sheetViews>
    <sheetView workbookViewId="0">
      <selection sqref="A1:L1"/>
    </sheetView>
  </sheetViews>
  <sheetFormatPr defaultRowHeight="15" x14ac:dyDescent="0.25"/>
  <cols>
    <col min="1" max="1" width="5.85546875" customWidth="1"/>
    <col min="2" max="2" width="33.42578125" customWidth="1"/>
    <col min="5" max="5" width="30.42578125" customWidth="1"/>
    <col min="6" max="6" width="14.28515625" customWidth="1"/>
    <col min="7" max="7" width="10.85546875" customWidth="1"/>
    <col min="8" max="8" width="14.28515625" customWidth="1"/>
    <col min="10" max="10" width="12.42578125" customWidth="1"/>
    <col min="11" max="11" width="14.42578125" customWidth="1"/>
    <col min="12" max="12" width="18.5703125" customWidth="1"/>
  </cols>
  <sheetData>
    <row r="1" spans="1:12" x14ac:dyDescent="0.25">
      <c r="A1" s="146" t="s">
        <v>579</v>
      </c>
      <c r="B1" s="146"/>
      <c r="C1" s="146"/>
      <c r="D1" s="146"/>
      <c r="E1" s="146"/>
      <c r="F1" s="146"/>
      <c r="G1" s="146"/>
      <c r="H1" s="146"/>
      <c r="I1" s="146"/>
      <c r="J1" s="146"/>
      <c r="K1" s="146"/>
      <c r="L1" s="146"/>
    </row>
    <row r="2" spans="1:12" x14ac:dyDescent="0.25">
      <c r="A2" s="197" t="s">
        <v>0</v>
      </c>
      <c r="B2" s="197"/>
      <c r="C2" s="197"/>
      <c r="D2" s="197"/>
      <c r="E2" s="197"/>
      <c r="F2" s="197"/>
      <c r="G2" s="197"/>
      <c r="H2" s="197"/>
      <c r="I2" s="197"/>
      <c r="J2" s="197"/>
      <c r="K2" s="197"/>
      <c r="L2" s="197"/>
    </row>
    <row r="3" spans="1:12" x14ac:dyDescent="0.25">
      <c r="A3" s="202" t="s">
        <v>237</v>
      </c>
      <c r="B3" s="202"/>
      <c r="C3" s="202"/>
      <c r="D3" s="202"/>
      <c r="E3" s="202"/>
      <c r="F3" s="202"/>
      <c r="G3" s="202"/>
      <c r="H3" s="202"/>
      <c r="I3" s="202"/>
      <c r="J3" s="202"/>
      <c r="K3" s="202"/>
      <c r="L3" s="202"/>
    </row>
    <row r="4" spans="1:12" ht="50.45" customHeight="1" x14ac:dyDescent="0.25">
      <c r="A4" s="51" t="s">
        <v>1</v>
      </c>
      <c r="B4" s="52" t="s">
        <v>192</v>
      </c>
      <c r="C4" s="52" t="s">
        <v>2</v>
      </c>
      <c r="D4" s="52" t="s">
        <v>189</v>
      </c>
      <c r="E4" s="33" t="s">
        <v>224</v>
      </c>
      <c r="F4" s="53" t="s">
        <v>251</v>
      </c>
      <c r="G4" s="54" t="s">
        <v>154</v>
      </c>
      <c r="H4" s="54" t="s">
        <v>155</v>
      </c>
      <c r="I4" s="52" t="s">
        <v>156</v>
      </c>
      <c r="J4" s="54" t="s">
        <v>157</v>
      </c>
      <c r="K4" s="54" t="s">
        <v>158</v>
      </c>
      <c r="L4" s="52" t="s">
        <v>159</v>
      </c>
    </row>
    <row r="5" spans="1:12" x14ac:dyDescent="0.25">
      <c r="A5" s="73">
        <v>1</v>
      </c>
      <c r="B5" s="74">
        <v>2</v>
      </c>
      <c r="C5" s="74">
        <v>3</v>
      </c>
      <c r="D5" s="74">
        <v>4</v>
      </c>
      <c r="E5" s="74">
        <v>5</v>
      </c>
      <c r="F5" s="74"/>
      <c r="G5" s="74">
        <v>6</v>
      </c>
      <c r="H5" s="74">
        <v>7</v>
      </c>
      <c r="I5" s="74">
        <v>8</v>
      </c>
      <c r="J5" s="74">
        <v>9</v>
      </c>
      <c r="K5" s="74">
        <v>10</v>
      </c>
      <c r="L5" s="74">
        <v>11</v>
      </c>
    </row>
    <row r="6" spans="1:12" ht="30" x14ac:dyDescent="0.25">
      <c r="A6" s="4" t="s">
        <v>19</v>
      </c>
      <c r="B6" s="78" t="s">
        <v>243</v>
      </c>
      <c r="C6" s="3" t="s">
        <v>242</v>
      </c>
      <c r="D6" s="4">
        <v>2160</v>
      </c>
      <c r="E6" s="43"/>
      <c r="F6" s="43"/>
      <c r="G6" s="66"/>
      <c r="H6" s="29">
        <f t="shared" ref="H6" si="0">(D6*G6)</f>
        <v>0</v>
      </c>
      <c r="I6" s="80"/>
      <c r="J6" s="29">
        <f t="shared" ref="J6" si="1">G6*1.08</f>
        <v>0</v>
      </c>
      <c r="K6" s="29">
        <f t="shared" ref="K6" si="2">(D6*J6)</f>
        <v>0</v>
      </c>
      <c r="L6" s="81"/>
    </row>
    <row r="7" spans="1:12" ht="30" x14ac:dyDescent="0.25">
      <c r="A7" s="4" t="s">
        <v>20</v>
      </c>
      <c r="B7" s="78" t="s">
        <v>244</v>
      </c>
      <c r="C7" s="3" t="s">
        <v>242</v>
      </c>
      <c r="D7" s="4">
        <v>3100</v>
      </c>
      <c r="E7" s="43"/>
      <c r="F7" s="43"/>
      <c r="G7" s="67"/>
      <c r="H7" s="29">
        <f t="shared" ref="H7:H9" si="3">(D7*G7)</f>
        <v>0</v>
      </c>
      <c r="I7" s="80"/>
      <c r="J7" s="29">
        <f t="shared" ref="J7:J9" si="4">G7*1.08</f>
        <v>0</v>
      </c>
      <c r="K7" s="29">
        <f t="shared" ref="K7:K9" si="5">(D7*J7)</f>
        <v>0</v>
      </c>
      <c r="L7" s="81"/>
    </row>
    <row r="8" spans="1:12" ht="30" x14ac:dyDescent="0.25">
      <c r="A8" s="4" t="s">
        <v>21</v>
      </c>
      <c r="B8" s="78" t="s">
        <v>245</v>
      </c>
      <c r="C8" s="3" t="s">
        <v>242</v>
      </c>
      <c r="D8" s="4">
        <v>19700</v>
      </c>
      <c r="E8" s="69"/>
      <c r="F8" s="69"/>
      <c r="G8" s="70"/>
      <c r="H8" s="29">
        <f t="shared" si="3"/>
        <v>0</v>
      </c>
      <c r="I8" s="80"/>
      <c r="J8" s="29">
        <f t="shared" si="4"/>
        <v>0</v>
      </c>
      <c r="K8" s="29">
        <f t="shared" si="5"/>
        <v>0</v>
      </c>
      <c r="L8" s="81"/>
    </row>
    <row r="9" spans="1:12" ht="30" x14ac:dyDescent="0.25">
      <c r="A9" s="4" t="s">
        <v>22</v>
      </c>
      <c r="B9" s="78" t="s">
        <v>246</v>
      </c>
      <c r="C9" s="3" t="s">
        <v>242</v>
      </c>
      <c r="D9" s="4">
        <v>10</v>
      </c>
      <c r="E9" s="71"/>
      <c r="F9" s="71"/>
      <c r="G9" s="72"/>
      <c r="H9" s="29">
        <f t="shared" si="3"/>
        <v>0</v>
      </c>
      <c r="I9" s="80"/>
      <c r="J9" s="29">
        <f t="shared" si="4"/>
        <v>0</v>
      </c>
      <c r="K9" s="29">
        <f t="shared" si="5"/>
        <v>0</v>
      </c>
      <c r="L9" s="81"/>
    </row>
    <row r="10" spans="1:12" x14ac:dyDescent="0.25">
      <c r="A10" s="165" t="s">
        <v>52</v>
      </c>
      <c r="B10" s="165"/>
      <c r="C10" s="165"/>
      <c r="D10" s="165"/>
      <c r="E10" s="165"/>
      <c r="F10" s="165"/>
      <c r="G10" s="165"/>
      <c r="H10" s="55">
        <f>SUM(H6:H9)</f>
        <v>0</v>
      </c>
      <c r="I10" s="209"/>
      <c r="J10" s="209"/>
      <c r="K10" s="55">
        <f>SUM(K6:K9)</f>
        <v>0</v>
      </c>
      <c r="L10" s="22"/>
    </row>
    <row r="13" spans="1:12" ht="15" customHeight="1" x14ac:dyDescent="0.25">
      <c r="A13" s="147" t="s">
        <v>4</v>
      </c>
      <c r="B13" s="147"/>
      <c r="C13" s="147"/>
      <c r="D13" s="147"/>
      <c r="E13" s="147"/>
      <c r="F13" s="147"/>
      <c r="G13" s="147"/>
      <c r="H13" s="147"/>
      <c r="I13" s="147"/>
      <c r="J13" s="147"/>
      <c r="K13" s="147"/>
      <c r="L13" s="147"/>
    </row>
    <row r="14" spans="1:12" x14ac:dyDescent="0.25">
      <c r="A14" s="141" t="s">
        <v>53</v>
      </c>
      <c r="B14" s="141"/>
      <c r="C14" s="141"/>
      <c r="D14" s="141"/>
      <c r="E14" s="141"/>
      <c r="F14" s="141"/>
      <c r="G14" s="141"/>
      <c r="H14" s="141"/>
      <c r="I14" s="141"/>
      <c r="J14" s="141"/>
      <c r="K14" s="141"/>
      <c r="L14" s="141"/>
    </row>
    <row r="15" spans="1:12" x14ac:dyDescent="0.25">
      <c r="A15" s="141" t="s">
        <v>5</v>
      </c>
      <c r="B15" s="141"/>
      <c r="C15" s="141"/>
      <c r="D15" s="141"/>
      <c r="E15" s="141"/>
      <c r="F15" s="141"/>
      <c r="G15" s="141"/>
      <c r="H15" s="141"/>
      <c r="I15" s="141"/>
      <c r="J15" s="141"/>
      <c r="K15" s="141"/>
      <c r="L15" s="141"/>
    </row>
    <row r="16" spans="1:12" x14ac:dyDescent="0.25">
      <c r="A16" s="14"/>
      <c r="B16" s="14"/>
      <c r="C16" s="14"/>
      <c r="D16" s="14"/>
      <c r="E16" s="14"/>
      <c r="F16" s="14"/>
      <c r="G16" s="14"/>
      <c r="H16" s="14"/>
      <c r="I16" s="14"/>
      <c r="J16" s="14"/>
      <c r="K16" s="14"/>
      <c r="L16" s="14"/>
    </row>
    <row r="17" spans="1:12" ht="33" customHeight="1" x14ac:dyDescent="0.25">
      <c r="A17" s="196" t="s">
        <v>513</v>
      </c>
      <c r="B17" s="196"/>
      <c r="C17" s="196"/>
      <c r="D17" s="196"/>
      <c r="E17" s="196"/>
      <c r="F17" s="196"/>
      <c r="G17" s="196"/>
      <c r="H17" s="196"/>
      <c r="I17" s="196"/>
      <c r="J17" s="196"/>
      <c r="K17" s="196"/>
      <c r="L17" s="196"/>
    </row>
    <row r="18" spans="1:12" x14ac:dyDescent="0.25">
      <c r="A18" s="124"/>
      <c r="B18" s="124"/>
      <c r="C18" s="124"/>
      <c r="D18" s="124"/>
      <c r="E18" s="124"/>
      <c r="F18" s="124"/>
      <c r="G18" s="124"/>
      <c r="H18" s="124"/>
      <c r="I18" s="124"/>
      <c r="J18" s="124"/>
      <c r="K18" s="124"/>
      <c r="L18" s="124"/>
    </row>
    <row r="19" spans="1:12" x14ac:dyDescent="0.25">
      <c r="A19" s="126" t="s">
        <v>6</v>
      </c>
      <c r="B19" s="126"/>
      <c r="C19" s="126"/>
      <c r="D19" s="126"/>
      <c r="E19" s="126"/>
      <c r="F19" s="126"/>
      <c r="G19" s="126"/>
      <c r="H19" s="16"/>
      <c r="I19" s="16"/>
      <c r="J19" s="16"/>
      <c r="K19" s="16"/>
      <c r="L19" s="16"/>
    </row>
  </sheetData>
  <mergeCells count="9">
    <mergeCell ref="A3:L3"/>
    <mergeCell ref="A10:G10"/>
    <mergeCell ref="I10:J10"/>
    <mergeCell ref="A1:L1"/>
    <mergeCell ref="A2:L2"/>
    <mergeCell ref="A13:L13"/>
    <mergeCell ref="A14:L14"/>
    <mergeCell ref="A15:L15"/>
    <mergeCell ref="A17:L17"/>
  </mergeCells>
  <pageMargins left="0.7" right="0.7" top="0.75" bottom="0.75" header="0.3" footer="0.3"/>
  <pageSetup paperSize="9" scale="72" fitToHeight="0" orientation="landscape"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369F8-7EED-4661-9170-9AB81C3055D2}">
  <sheetPr>
    <pageSetUpPr fitToPage="1"/>
  </sheetPr>
  <dimension ref="A1:M40"/>
  <sheetViews>
    <sheetView workbookViewId="0">
      <selection sqref="A1:L1"/>
    </sheetView>
  </sheetViews>
  <sheetFormatPr defaultRowHeight="15" x14ac:dyDescent="0.25"/>
  <cols>
    <col min="1" max="1" width="5.5703125" customWidth="1"/>
    <col min="2" max="2" width="39.28515625" customWidth="1"/>
    <col min="3" max="3" width="9" bestFit="1" customWidth="1"/>
    <col min="4" max="4" width="11" customWidth="1"/>
    <col min="5" max="5" width="33.28515625" customWidth="1"/>
    <col min="6" max="6" width="16.140625" customWidth="1"/>
    <col min="7" max="7" width="13.28515625" customWidth="1"/>
    <col min="8" max="8" width="13.140625" customWidth="1"/>
    <col min="9" max="9" width="9.28515625" customWidth="1"/>
    <col min="10" max="10" width="13.85546875" customWidth="1"/>
    <col min="11" max="11" width="14.42578125" customWidth="1"/>
    <col min="12" max="12" width="20" customWidth="1"/>
    <col min="13" max="13" width="9" bestFit="1" customWidth="1"/>
    <col min="14" max="14" width="9.5703125" bestFit="1" customWidth="1"/>
    <col min="15" max="15" width="9" bestFit="1" customWidth="1"/>
  </cols>
  <sheetData>
    <row r="1" spans="1:13" x14ac:dyDescent="0.25">
      <c r="A1" s="146" t="s">
        <v>579</v>
      </c>
      <c r="B1" s="146"/>
      <c r="C1" s="146"/>
      <c r="D1" s="146"/>
      <c r="E1" s="146"/>
      <c r="F1" s="146"/>
      <c r="G1" s="146"/>
      <c r="H1" s="146"/>
      <c r="I1" s="146"/>
      <c r="J1" s="146"/>
      <c r="K1" s="146"/>
      <c r="L1" s="146"/>
    </row>
    <row r="2" spans="1:13" x14ac:dyDescent="0.25">
      <c r="A2" s="135" t="s">
        <v>0</v>
      </c>
      <c r="B2" s="135"/>
      <c r="C2" s="135"/>
      <c r="D2" s="135"/>
      <c r="E2" s="135"/>
      <c r="F2" s="135"/>
      <c r="G2" s="135"/>
      <c r="H2" s="135"/>
      <c r="I2" s="135"/>
      <c r="J2" s="135"/>
      <c r="K2" s="135"/>
      <c r="L2" s="135"/>
      <c r="M2" s="135"/>
    </row>
    <row r="3" spans="1:13" ht="14.45" customHeight="1" x14ac:dyDescent="0.25">
      <c r="A3" s="210" t="s">
        <v>306</v>
      </c>
      <c r="B3" s="210"/>
      <c r="C3" s="210"/>
      <c r="D3" s="210"/>
      <c r="E3" s="210"/>
      <c r="F3" s="210"/>
      <c r="G3" s="210"/>
      <c r="H3" s="210"/>
      <c r="I3" s="210"/>
      <c r="J3" s="210"/>
      <c r="K3" s="210"/>
      <c r="L3" s="210"/>
    </row>
    <row r="4" spans="1:13" ht="53.45" customHeight="1" x14ac:dyDescent="0.25">
      <c r="A4" s="31" t="s">
        <v>1</v>
      </c>
      <c r="B4" s="32" t="s">
        <v>192</v>
      </c>
      <c r="C4" s="32" t="s">
        <v>2</v>
      </c>
      <c r="D4" s="32" t="s">
        <v>249</v>
      </c>
      <c r="E4" s="33" t="s">
        <v>224</v>
      </c>
      <c r="F4" s="33" t="s">
        <v>251</v>
      </c>
      <c r="G4" s="30" t="s">
        <v>154</v>
      </c>
      <c r="H4" s="30" t="s">
        <v>155</v>
      </c>
      <c r="I4" s="32" t="s">
        <v>156</v>
      </c>
      <c r="J4" s="30" t="s">
        <v>157</v>
      </c>
      <c r="K4" s="30" t="s">
        <v>158</v>
      </c>
      <c r="L4" s="32" t="s">
        <v>159</v>
      </c>
    </row>
    <row r="5" spans="1:13" ht="15" customHeight="1" x14ac:dyDescent="0.25">
      <c r="A5" s="31">
        <v>1</v>
      </c>
      <c r="B5" s="32">
        <v>2</v>
      </c>
      <c r="C5" s="32">
        <v>3</v>
      </c>
      <c r="D5" s="32">
        <v>4</v>
      </c>
      <c r="E5" s="32">
        <v>5</v>
      </c>
      <c r="F5" s="32"/>
      <c r="G5" s="32">
        <v>6</v>
      </c>
      <c r="H5" s="32">
        <v>7</v>
      </c>
      <c r="I5" s="32">
        <v>8</v>
      </c>
      <c r="J5" s="32">
        <v>9</v>
      </c>
      <c r="K5" s="32">
        <v>10</v>
      </c>
      <c r="L5" s="32">
        <v>11</v>
      </c>
    </row>
    <row r="6" spans="1:13" ht="149.44999999999999" customHeight="1" x14ac:dyDescent="0.25">
      <c r="A6" s="3" t="s">
        <v>19</v>
      </c>
      <c r="B6" s="49" t="s">
        <v>419</v>
      </c>
      <c r="C6" s="3" t="s">
        <v>38</v>
      </c>
      <c r="D6" s="3">
        <v>5900</v>
      </c>
      <c r="E6" s="43"/>
      <c r="F6" s="43"/>
      <c r="G6" s="66"/>
      <c r="H6" s="29">
        <f>(D6*G6)</f>
        <v>0</v>
      </c>
      <c r="I6" s="80"/>
      <c r="J6" s="29">
        <f t="shared" ref="J6" si="0">G6*1.08</f>
        <v>0</v>
      </c>
      <c r="K6" s="29">
        <f>(D6*J6)</f>
        <v>0</v>
      </c>
      <c r="L6" s="68"/>
    </row>
    <row r="7" spans="1:13" ht="162.6" customHeight="1" x14ac:dyDescent="0.25">
      <c r="A7" s="3" t="s">
        <v>20</v>
      </c>
      <c r="B7" s="49" t="s">
        <v>420</v>
      </c>
      <c r="C7" s="3" t="s">
        <v>38</v>
      </c>
      <c r="D7" s="3">
        <v>5280</v>
      </c>
      <c r="E7" s="43"/>
      <c r="F7" s="43"/>
      <c r="G7" s="67"/>
      <c r="H7" s="29">
        <f t="shared" ref="H7:H30" si="1">(D7*G7)</f>
        <v>0</v>
      </c>
      <c r="I7" s="80"/>
      <c r="J7" s="29">
        <f t="shared" ref="J7:J30" si="2">G7*1.08</f>
        <v>0</v>
      </c>
      <c r="K7" s="29">
        <f t="shared" ref="K7:K30" si="3">(D7*J7)</f>
        <v>0</v>
      </c>
      <c r="L7" s="65"/>
    </row>
    <row r="8" spans="1:13" ht="159.6" customHeight="1" x14ac:dyDescent="0.25">
      <c r="A8" s="3" t="s">
        <v>21</v>
      </c>
      <c r="B8" s="49" t="s">
        <v>421</v>
      </c>
      <c r="C8" s="3" t="s">
        <v>38</v>
      </c>
      <c r="D8" s="3">
        <v>4250</v>
      </c>
      <c r="E8" s="69"/>
      <c r="F8" s="69"/>
      <c r="G8" s="70"/>
      <c r="H8" s="29">
        <f t="shared" si="1"/>
        <v>0</v>
      </c>
      <c r="I8" s="80"/>
      <c r="J8" s="29">
        <f t="shared" si="2"/>
        <v>0</v>
      </c>
      <c r="K8" s="29">
        <f t="shared" si="3"/>
        <v>0</v>
      </c>
      <c r="L8" s="65"/>
    </row>
    <row r="9" spans="1:13" ht="165" customHeight="1" x14ac:dyDescent="0.25">
      <c r="A9" s="3" t="s">
        <v>22</v>
      </c>
      <c r="B9" s="49" t="s">
        <v>422</v>
      </c>
      <c r="C9" s="3" t="s">
        <v>38</v>
      </c>
      <c r="D9" s="3">
        <v>4050</v>
      </c>
      <c r="E9" s="71"/>
      <c r="F9" s="71"/>
      <c r="G9" s="72"/>
      <c r="H9" s="29">
        <f t="shared" si="1"/>
        <v>0</v>
      </c>
      <c r="I9" s="80"/>
      <c r="J9" s="29">
        <f t="shared" si="2"/>
        <v>0</v>
      </c>
      <c r="K9" s="29">
        <f t="shared" si="3"/>
        <v>0</v>
      </c>
      <c r="L9" s="49"/>
    </row>
    <row r="10" spans="1:13" ht="75" customHeight="1" x14ac:dyDescent="0.25">
      <c r="A10" s="3" t="s">
        <v>23</v>
      </c>
      <c r="B10" s="49" t="s">
        <v>492</v>
      </c>
      <c r="C10" s="3" t="s">
        <v>38</v>
      </c>
      <c r="D10" s="3">
        <v>2100</v>
      </c>
      <c r="E10" s="22"/>
      <c r="F10" s="22"/>
      <c r="G10" s="22"/>
      <c r="H10" s="29">
        <f t="shared" si="1"/>
        <v>0</v>
      </c>
      <c r="I10" s="80"/>
      <c r="J10" s="29">
        <f t="shared" si="2"/>
        <v>0</v>
      </c>
      <c r="K10" s="29">
        <f t="shared" si="3"/>
        <v>0</v>
      </c>
      <c r="L10" s="22"/>
    </row>
    <row r="11" spans="1:13" ht="165.6" customHeight="1" x14ac:dyDescent="0.25">
      <c r="A11" s="3" t="s">
        <v>24</v>
      </c>
      <c r="B11" s="49" t="s">
        <v>423</v>
      </c>
      <c r="C11" s="3" t="s">
        <v>38</v>
      </c>
      <c r="D11" s="3">
        <v>730</v>
      </c>
      <c r="E11" s="22"/>
      <c r="F11" s="22"/>
      <c r="G11" s="22"/>
      <c r="H11" s="29">
        <f t="shared" si="1"/>
        <v>0</v>
      </c>
      <c r="I11" s="80"/>
      <c r="J11" s="29">
        <f t="shared" si="2"/>
        <v>0</v>
      </c>
      <c r="K11" s="29">
        <f t="shared" si="3"/>
        <v>0</v>
      </c>
      <c r="L11" s="22"/>
    </row>
    <row r="12" spans="1:13" ht="177.6" customHeight="1" x14ac:dyDescent="0.25">
      <c r="A12" s="3" t="s">
        <v>25</v>
      </c>
      <c r="B12" s="49" t="s">
        <v>491</v>
      </c>
      <c r="C12" s="3" t="s">
        <v>38</v>
      </c>
      <c r="D12" s="3">
        <v>450</v>
      </c>
      <c r="E12" s="22"/>
      <c r="F12" s="22"/>
      <c r="G12" s="22"/>
      <c r="H12" s="29">
        <f t="shared" si="1"/>
        <v>0</v>
      </c>
      <c r="I12" s="80"/>
      <c r="J12" s="29">
        <f t="shared" si="2"/>
        <v>0</v>
      </c>
      <c r="K12" s="29">
        <f t="shared" si="3"/>
        <v>0</v>
      </c>
      <c r="L12" s="22"/>
    </row>
    <row r="13" spans="1:13" ht="178.15" customHeight="1" x14ac:dyDescent="0.25">
      <c r="A13" s="3" t="s">
        <v>26</v>
      </c>
      <c r="B13" s="49" t="s">
        <v>490</v>
      </c>
      <c r="C13" s="3" t="s">
        <v>38</v>
      </c>
      <c r="D13" s="3">
        <v>5560</v>
      </c>
      <c r="E13" s="22"/>
      <c r="F13" s="22"/>
      <c r="G13" s="22"/>
      <c r="H13" s="29">
        <f t="shared" si="1"/>
        <v>0</v>
      </c>
      <c r="I13" s="80"/>
      <c r="J13" s="29">
        <f t="shared" si="2"/>
        <v>0</v>
      </c>
      <c r="K13" s="29">
        <f t="shared" si="3"/>
        <v>0</v>
      </c>
      <c r="L13" s="22"/>
    </row>
    <row r="14" spans="1:13" ht="74.45" customHeight="1" x14ac:dyDescent="0.25">
      <c r="A14" s="3" t="s">
        <v>27</v>
      </c>
      <c r="B14" s="49" t="s">
        <v>493</v>
      </c>
      <c r="C14" s="3" t="s">
        <v>38</v>
      </c>
      <c r="D14" s="3">
        <v>24670</v>
      </c>
      <c r="E14" s="22"/>
      <c r="F14" s="22"/>
      <c r="G14" s="22"/>
      <c r="H14" s="29">
        <f t="shared" si="1"/>
        <v>0</v>
      </c>
      <c r="I14" s="80"/>
      <c r="J14" s="29">
        <f t="shared" si="2"/>
        <v>0</v>
      </c>
      <c r="K14" s="29">
        <f t="shared" si="3"/>
        <v>0</v>
      </c>
      <c r="L14" s="22"/>
    </row>
    <row r="15" spans="1:13" ht="121.15" customHeight="1" x14ac:dyDescent="0.25">
      <c r="A15" s="3" t="s">
        <v>28</v>
      </c>
      <c r="B15" s="49" t="s">
        <v>494</v>
      </c>
      <c r="C15" s="3" t="s">
        <v>38</v>
      </c>
      <c r="D15" s="3">
        <v>2310</v>
      </c>
      <c r="E15" s="22"/>
      <c r="F15" s="22"/>
      <c r="G15" s="22"/>
      <c r="H15" s="29">
        <f t="shared" si="1"/>
        <v>0</v>
      </c>
      <c r="I15" s="80"/>
      <c r="J15" s="29">
        <f t="shared" si="2"/>
        <v>0</v>
      </c>
      <c r="K15" s="29">
        <f t="shared" si="3"/>
        <v>0</v>
      </c>
      <c r="L15" s="22"/>
    </row>
    <row r="16" spans="1:13" ht="58.15" customHeight="1" x14ac:dyDescent="0.25">
      <c r="A16" s="3" t="s">
        <v>29</v>
      </c>
      <c r="B16" s="49" t="s">
        <v>495</v>
      </c>
      <c r="C16" s="3" t="s">
        <v>38</v>
      </c>
      <c r="D16" s="3">
        <v>4800</v>
      </c>
      <c r="E16" s="22"/>
      <c r="F16" s="22"/>
      <c r="G16" s="22"/>
      <c r="H16" s="29">
        <f t="shared" si="1"/>
        <v>0</v>
      </c>
      <c r="I16" s="80"/>
      <c r="J16" s="29">
        <f t="shared" si="2"/>
        <v>0</v>
      </c>
      <c r="K16" s="29">
        <f t="shared" si="3"/>
        <v>0</v>
      </c>
      <c r="L16" s="22"/>
    </row>
    <row r="17" spans="1:12" ht="134.25" customHeight="1" x14ac:dyDescent="0.25">
      <c r="A17" s="3" t="s">
        <v>30</v>
      </c>
      <c r="B17" s="49" t="s">
        <v>487</v>
      </c>
      <c r="C17" s="3" t="s">
        <v>38</v>
      </c>
      <c r="D17" s="3">
        <v>6300</v>
      </c>
      <c r="E17" s="22"/>
      <c r="F17" s="22"/>
      <c r="G17" s="22"/>
      <c r="H17" s="29">
        <f t="shared" si="1"/>
        <v>0</v>
      </c>
      <c r="I17" s="80"/>
      <c r="J17" s="29">
        <f t="shared" si="2"/>
        <v>0</v>
      </c>
      <c r="K17" s="29">
        <f t="shared" si="3"/>
        <v>0</v>
      </c>
      <c r="L17" s="22"/>
    </row>
    <row r="18" spans="1:12" ht="46.15" customHeight="1" x14ac:dyDescent="0.25">
      <c r="A18" s="3" t="s">
        <v>55</v>
      </c>
      <c r="B18" s="49" t="s">
        <v>488</v>
      </c>
      <c r="C18" s="3" t="s">
        <v>38</v>
      </c>
      <c r="D18" s="3">
        <v>900</v>
      </c>
      <c r="E18" s="22"/>
      <c r="F18" s="22"/>
      <c r="G18" s="22"/>
      <c r="H18" s="29">
        <f t="shared" si="1"/>
        <v>0</v>
      </c>
      <c r="I18" s="80"/>
      <c r="J18" s="29">
        <f t="shared" si="2"/>
        <v>0</v>
      </c>
      <c r="K18" s="29">
        <f t="shared" si="3"/>
        <v>0</v>
      </c>
      <c r="L18" s="22"/>
    </row>
    <row r="19" spans="1:12" ht="91.9" customHeight="1" x14ac:dyDescent="0.25">
      <c r="A19" s="3" t="s">
        <v>56</v>
      </c>
      <c r="B19" s="49" t="s">
        <v>489</v>
      </c>
      <c r="C19" s="3" t="s">
        <v>38</v>
      </c>
      <c r="D19" s="3">
        <v>6750</v>
      </c>
      <c r="E19" s="22"/>
      <c r="F19" s="22"/>
      <c r="G19" s="22"/>
      <c r="H19" s="29">
        <f t="shared" si="1"/>
        <v>0</v>
      </c>
      <c r="I19" s="80"/>
      <c r="J19" s="29">
        <f t="shared" si="2"/>
        <v>0</v>
      </c>
      <c r="K19" s="29">
        <f t="shared" si="3"/>
        <v>0</v>
      </c>
      <c r="L19" s="22"/>
    </row>
    <row r="20" spans="1:12" ht="75" x14ac:dyDescent="0.25">
      <c r="A20" s="3" t="s">
        <v>57</v>
      </c>
      <c r="B20" s="49" t="s">
        <v>247</v>
      </c>
      <c r="C20" s="3" t="s">
        <v>38</v>
      </c>
      <c r="D20" s="3">
        <v>7700</v>
      </c>
      <c r="E20" s="22"/>
      <c r="F20" s="22"/>
      <c r="G20" s="22"/>
      <c r="H20" s="29">
        <f t="shared" si="1"/>
        <v>0</v>
      </c>
      <c r="I20" s="80"/>
      <c r="J20" s="29">
        <f t="shared" si="2"/>
        <v>0</v>
      </c>
      <c r="K20" s="29">
        <f t="shared" si="3"/>
        <v>0</v>
      </c>
      <c r="L20" s="22"/>
    </row>
    <row r="21" spans="1:12" ht="75" x14ac:dyDescent="0.25">
      <c r="A21" s="3" t="s">
        <v>58</v>
      </c>
      <c r="B21" s="49" t="s">
        <v>496</v>
      </c>
      <c r="C21" s="3" t="s">
        <v>38</v>
      </c>
      <c r="D21" s="3">
        <v>4900</v>
      </c>
      <c r="E21" s="22"/>
      <c r="F21" s="22"/>
      <c r="G21" s="22"/>
      <c r="H21" s="29">
        <f t="shared" si="1"/>
        <v>0</v>
      </c>
      <c r="I21" s="80"/>
      <c r="J21" s="29">
        <f t="shared" si="2"/>
        <v>0</v>
      </c>
      <c r="K21" s="29">
        <f t="shared" si="3"/>
        <v>0</v>
      </c>
      <c r="L21" s="22"/>
    </row>
    <row r="22" spans="1:12" ht="75" x14ac:dyDescent="0.25">
      <c r="A22" s="3" t="s">
        <v>59</v>
      </c>
      <c r="B22" s="49" t="s">
        <v>497</v>
      </c>
      <c r="C22" s="3" t="s">
        <v>38</v>
      </c>
      <c r="D22" s="3">
        <v>73300</v>
      </c>
      <c r="E22" s="22"/>
      <c r="F22" s="22"/>
      <c r="G22" s="22"/>
      <c r="H22" s="29">
        <f t="shared" si="1"/>
        <v>0</v>
      </c>
      <c r="I22" s="80"/>
      <c r="J22" s="29">
        <f t="shared" si="2"/>
        <v>0</v>
      </c>
      <c r="K22" s="29">
        <f t="shared" si="3"/>
        <v>0</v>
      </c>
      <c r="L22" s="22"/>
    </row>
    <row r="23" spans="1:12" ht="45" x14ac:dyDescent="0.25">
      <c r="A23" s="3" t="s">
        <v>60</v>
      </c>
      <c r="B23" s="49" t="s">
        <v>498</v>
      </c>
      <c r="C23" s="3" t="s">
        <v>38</v>
      </c>
      <c r="D23" s="3">
        <v>60</v>
      </c>
      <c r="E23" s="22"/>
      <c r="F23" s="22"/>
      <c r="G23" s="22"/>
      <c r="H23" s="29">
        <f t="shared" si="1"/>
        <v>0</v>
      </c>
      <c r="I23" s="80"/>
      <c r="J23" s="29">
        <f t="shared" si="2"/>
        <v>0</v>
      </c>
      <c r="K23" s="29">
        <f t="shared" si="3"/>
        <v>0</v>
      </c>
      <c r="L23" s="22"/>
    </row>
    <row r="24" spans="1:12" ht="225" customHeight="1" x14ac:dyDescent="0.25">
      <c r="A24" s="3" t="s">
        <v>61</v>
      </c>
      <c r="B24" s="49" t="s">
        <v>499</v>
      </c>
      <c r="C24" s="3" t="s">
        <v>38</v>
      </c>
      <c r="D24" s="3">
        <v>3850</v>
      </c>
      <c r="E24" s="22"/>
      <c r="F24" s="22"/>
      <c r="G24" s="22"/>
      <c r="H24" s="29">
        <f t="shared" si="1"/>
        <v>0</v>
      </c>
      <c r="I24" s="80"/>
      <c r="J24" s="29">
        <f t="shared" si="2"/>
        <v>0</v>
      </c>
      <c r="K24" s="29">
        <f t="shared" si="3"/>
        <v>0</v>
      </c>
      <c r="L24" s="22"/>
    </row>
    <row r="25" spans="1:12" ht="210" customHeight="1" x14ac:dyDescent="0.25">
      <c r="A25" s="3" t="s">
        <v>62</v>
      </c>
      <c r="B25" s="49" t="s">
        <v>500</v>
      </c>
      <c r="C25" s="3" t="s">
        <v>38</v>
      </c>
      <c r="D25" s="3">
        <v>1300</v>
      </c>
      <c r="E25" s="22"/>
      <c r="F25" s="22"/>
      <c r="G25" s="22"/>
      <c r="H25" s="29">
        <f t="shared" si="1"/>
        <v>0</v>
      </c>
      <c r="I25" s="80"/>
      <c r="J25" s="29">
        <f t="shared" si="2"/>
        <v>0</v>
      </c>
      <c r="K25" s="29">
        <f t="shared" si="3"/>
        <v>0</v>
      </c>
      <c r="L25" s="22"/>
    </row>
    <row r="26" spans="1:12" ht="158.25" customHeight="1" x14ac:dyDescent="0.25">
      <c r="A26" s="3" t="s">
        <v>63</v>
      </c>
      <c r="B26" s="49" t="s">
        <v>501</v>
      </c>
      <c r="C26" s="3" t="s">
        <v>38</v>
      </c>
      <c r="D26" s="3">
        <v>460</v>
      </c>
      <c r="E26" s="22"/>
      <c r="F26" s="22"/>
      <c r="G26" s="22"/>
      <c r="H26" s="29">
        <f t="shared" si="1"/>
        <v>0</v>
      </c>
      <c r="I26" s="80"/>
      <c r="J26" s="29">
        <f t="shared" si="2"/>
        <v>0</v>
      </c>
      <c r="K26" s="29">
        <f t="shared" si="3"/>
        <v>0</v>
      </c>
      <c r="L26" s="22"/>
    </row>
    <row r="27" spans="1:12" ht="173.25" customHeight="1" x14ac:dyDescent="0.25">
      <c r="A27" s="3" t="s">
        <v>64</v>
      </c>
      <c r="B27" s="49" t="s">
        <v>502</v>
      </c>
      <c r="C27" s="3" t="s">
        <v>38</v>
      </c>
      <c r="D27" s="3">
        <v>220</v>
      </c>
      <c r="E27" s="22"/>
      <c r="F27" s="22"/>
      <c r="G27" s="22"/>
      <c r="H27" s="29">
        <f t="shared" si="1"/>
        <v>0</v>
      </c>
      <c r="I27" s="80"/>
      <c r="J27" s="29">
        <f t="shared" si="2"/>
        <v>0</v>
      </c>
      <c r="K27" s="29">
        <f t="shared" si="3"/>
        <v>0</v>
      </c>
      <c r="L27" s="22"/>
    </row>
    <row r="28" spans="1:12" ht="122.25" customHeight="1" x14ac:dyDescent="0.25">
      <c r="A28" s="3" t="s">
        <v>176</v>
      </c>
      <c r="B28" s="49" t="s">
        <v>503</v>
      </c>
      <c r="C28" s="3" t="s">
        <v>38</v>
      </c>
      <c r="D28" s="3">
        <v>1600</v>
      </c>
      <c r="E28" s="22"/>
      <c r="F28" s="22"/>
      <c r="G28" s="22"/>
      <c r="H28" s="29">
        <f t="shared" si="1"/>
        <v>0</v>
      </c>
      <c r="I28" s="80"/>
      <c r="J28" s="29">
        <f t="shared" si="2"/>
        <v>0</v>
      </c>
      <c r="K28" s="29">
        <f t="shared" si="3"/>
        <v>0</v>
      </c>
      <c r="L28" s="22"/>
    </row>
    <row r="29" spans="1:12" ht="126" customHeight="1" x14ac:dyDescent="0.25">
      <c r="A29" s="3" t="s">
        <v>177</v>
      </c>
      <c r="B29" s="49" t="s">
        <v>504</v>
      </c>
      <c r="C29" s="3" t="s">
        <v>38</v>
      </c>
      <c r="D29" s="3">
        <v>3200</v>
      </c>
      <c r="E29" s="22"/>
      <c r="F29" s="22"/>
      <c r="G29" s="22"/>
      <c r="H29" s="29">
        <f t="shared" si="1"/>
        <v>0</v>
      </c>
      <c r="I29" s="80"/>
      <c r="J29" s="29">
        <f t="shared" si="2"/>
        <v>0</v>
      </c>
      <c r="K29" s="29">
        <f t="shared" si="3"/>
        <v>0</v>
      </c>
      <c r="L29" s="22"/>
    </row>
    <row r="30" spans="1:12" ht="165" x14ac:dyDescent="0.25">
      <c r="A30" s="3" t="s">
        <v>178</v>
      </c>
      <c r="B30" s="77" t="s">
        <v>248</v>
      </c>
      <c r="C30" s="105" t="s">
        <v>38</v>
      </c>
      <c r="D30" s="105">
        <v>6400</v>
      </c>
      <c r="E30" s="22"/>
      <c r="F30" s="22"/>
      <c r="G30" s="22"/>
      <c r="H30" s="29">
        <f t="shared" si="1"/>
        <v>0</v>
      </c>
      <c r="I30" s="80"/>
      <c r="J30" s="29">
        <f t="shared" si="2"/>
        <v>0</v>
      </c>
      <c r="K30" s="29">
        <f t="shared" si="3"/>
        <v>0</v>
      </c>
      <c r="L30" s="22"/>
    </row>
    <row r="31" spans="1:12" x14ac:dyDescent="0.25">
      <c r="A31" s="157" t="s">
        <v>52</v>
      </c>
      <c r="B31" s="158"/>
      <c r="C31" s="158"/>
      <c r="D31" s="158"/>
      <c r="E31" s="158"/>
      <c r="F31" s="158"/>
      <c r="G31" s="158"/>
      <c r="H31" s="55">
        <f>SUM(H6:H30)</f>
        <v>0</v>
      </c>
      <c r="I31" s="160"/>
      <c r="J31" s="161"/>
      <c r="K31" s="55">
        <f>SUM(K6:K30)</f>
        <v>0</v>
      </c>
      <c r="L31" s="22"/>
    </row>
    <row r="34" spans="1:12" ht="15" customHeight="1" x14ac:dyDescent="0.25">
      <c r="A34" s="147" t="s">
        <v>4</v>
      </c>
      <c r="B34" s="147"/>
      <c r="C34" s="147"/>
      <c r="D34" s="147"/>
      <c r="E34" s="147"/>
      <c r="F34" s="147"/>
      <c r="G34" s="147"/>
      <c r="H34" s="147"/>
      <c r="I34" s="147"/>
      <c r="J34" s="147"/>
      <c r="K34" s="147"/>
      <c r="L34" s="147"/>
    </row>
    <row r="35" spans="1:12" x14ac:dyDescent="0.25">
      <c r="A35" s="141" t="s">
        <v>53</v>
      </c>
      <c r="B35" s="141"/>
      <c r="C35" s="141"/>
      <c r="D35" s="141"/>
      <c r="E35" s="141"/>
      <c r="F35" s="141"/>
      <c r="G35" s="141"/>
      <c r="H35" s="141"/>
      <c r="I35" s="141"/>
      <c r="J35" s="141"/>
      <c r="K35" s="141"/>
      <c r="L35" s="141"/>
    </row>
    <row r="36" spans="1:12" x14ac:dyDescent="0.25">
      <c r="A36" s="141" t="s">
        <v>5</v>
      </c>
      <c r="B36" s="141"/>
      <c r="C36" s="141"/>
      <c r="D36" s="141"/>
      <c r="E36" s="141"/>
      <c r="F36" s="141"/>
      <c r="G36" s="141"/>
      <c r="H36" s="141"/>
      <c r="I36" s="141"/>
      <c r="J36" s="141"/>
      <c r="K36" s="141"/>
      <c r="L36" s="141"/>
    </row>
    <row r="37" spans="1:12" x14ac:dyDescent="0.25">
      <c r="A37" s="14"/>
      <c r="B37" s="14"/>
      <c r="C37" s="14"/>
      <c r="D37" s="14"/>
      <c r="E37" s="14"/>
      <c r="F37" s="14"/>
      <c r="G37" s="14"/>
      <c r="H37" s="14"/>
      <c r="I37" s="14"/>
      <c r="J37" s="14"/>
      <c r="K37" s="14"/>
      <c r="L37" s="14"/>
    </row>
    <row r="38" spans="1:12" ht="31.5" customHeight="1" x14ac:dyDescent="0.25">
      <c r="A38" s="196" t="s">
        <v>513</v>
      </c>
      <c r="B38" s="196"/>
      <c r="C38" s="196"/>
      <c r="D38" s="196"/>
      <c r="E38" s="196"/>
      <c r="F38" s="196"/>
      <c r="G38" s="196"/>
      <c r="H38" s="196"/>
      <c r="I38" s="196"/>
      <c r="J38" s="196"/>
      <c r="K38" s="196"/>
      <c r="L38" s="196"/>
    </row>
    <row r="39" spans="1:12" x14ac:dyDescent="0.25">
      <c r="A39" s="124"/>
      <c r="B39" s="124"/>
      <c r="C39" s="124"/>
      <c r="D39" s="124"/>
      <c r="E39" s="124"/>
      <c r="F39" s="124"/>
      <c r="G39" s="124"/>
      <c r="H39" s="124"/>
      <c r="I39" s="124"/>
      <c r="J39" s="124"/>
      <c r="K39" s="124"/>
      <c r="L39" s="124"/>
    </row>
    <row r="40" spans="1:12" x14ac:dyDescent="0.25">
      <c r="A40" s="126" t="s">
        <v>6</v>
      </c>
      <c r="B40" s="126"/>
      <c r="C40" s="126"/>
      <c r="D40" s="126"/>
      <c r="E40" s="126"/>
      <c r="F40" s="126"/>
      <c r="G40" s="126"/>
      <c r="H40" s="16"/>
      <c r="I40" s="16"/>
      <c r="J40" s="16"/>
      <c r="K40" s="16"/>
      <c r="L40" s="16"/>
    </row>
  </sheetData>
  <mergeCells count="9">
    <mergeCell ref="A31:G31"/>
    <mergeCell ref="I31:J31"/>
    <mergeCell ref="A3:L3"/>
    <mergeCell ref="A2:M2"/>
    <mergeCell ref="A1:L1"/>
    <mergeCell ref="A34:L34"/>
    <mergeCell ref="A35:L35"/>
    <mergeCell ref="A36:L36"/>
    <mergeCell ref="A38:L38"/>
  </mergeCells>
  <pageMargins left="0.7" right="0.7" top="0.75" bottom="0.75" header="0.3" footer="0.3"/>
  <pageSetup paperSize="9" scale="63"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C04E6-3706-4D83-9B82-6D342BBE94AB}">
  <sheetPr>
    <pageSetUpPr fitToPage="1"/>
  </sheetPr>
  <dimension ref="A1:L17"/>
  <sheetViews>
    <sheetView workbookViewId="0">
      <selection activeCell="O8" sqref="O8"/>
    </sheetView>
  </sheetViews>
  <sheetFormatPr defaultRowHeight="15" x14ac:dyDescent="0.25"/>
  <cols>
    <col min="1" max="1" width="5.85546875" customWidth="1"/>
    <col min="2" max="2" width="25.5703125" customWidth="1"/>
    <col min="3" max="3" width="8.28515625" customWidth="1"/>
    <col min="4" max="4" width="10" customWidth="1"/>
    <col min="5" max="5" width="28.85546875" customWidth="1"/>
    <col min="6" max="6" width="12.5703125" customWidth="1"/>
    <col min="7" max="7" width="13.140625" customWidth="1"/>
    <col min="8" max="8" width="13.28515625" customWidth="1"/>
    <col min="9" max="9" width="9.140625" customWidth="1"/>
    <col min="10" max="10" width="11.7109375" customWidth="1"/>
    <col min="11" max="11" width="13.42578125" customWidth="1"/>
    <col min="12" max="12" width="25.285156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202" t="s">
        <v>307</v>
      </c>
      <c r="B3" s="202"/>
      <c r="C3" s="202"/>
      <c r="D3" s="202"/>
      <c r="E3" s="202"/>
      <c r="F3" s="202"/>
      <c r="G3" s="202"/>
      <c r="H3" s="202"/>
      <c r="I3" s="202"/>
      <c r="J3" s="202"/>
      <c r="K3" s="202"/>
      <c r="L3" s="202"/>
    </row>
    <row r="4" spans="1:12" ht="59.45" customHeight="1" x14ac:dyDescent="0.25">
      <c r="A4" s="51" t="s">
        <v>1</v>
      </c>
      <c r="B4" s="52" t="s">
        <v>192</v>
      </c>
      <c r="C4" s="52" t="s">
        <v>2</v>
      </c>
      <c r="D4" s="52" t="s">
        <v>249</v>
      </c>
      <c r="E4" s="33" t="s">
        <v>224</v>
      </c>
      <c r="F4" s="53" t="s">
        <v>251</v>
      </c>
      <c r="G4" s="54" t="s">
        <v>154</v>
      </c>
      <c r="H4" s="54" t="s">
        <v>155</v>
      </c>
      <c r="I4" s="52" t="s">
        <v>156</v>
      </c>
      <c r="J4" s="54" t="s">
        <v>157</v>
      </c>
      <c r="K4" s="54" t="s">
        <v>158</v>
      </c>
      <c r="L4" s="52" t="s">
        <v>159</v>
      </c>
    </row>
    <row r="5" spans="1:12" x14ac:dyDescent="0.25">
      <c r="A5" s="75">
        <v>1</v>
      </c>
      <c r="B5" s="76">
        <v>2</v>
      </c>
      <c r="C5" s="76">
        <v>3</v>
      </c>
      <c r="D5" s="76">
        <v>4</v>
      </c>
      <c r="E5" s="76">
        <v>5</v>
      </c>
      <c r="F5" s="76">
        <v>6</v>
      </c>
      <c r="G5" s="76">
        <v>7</v>
      </c>
      <c r="H5" s="76">
        <v>8</v>
      </c>
      <c r="I5" s="76">
        <v>9</v>
      </c>
      <c r="J5" s="76">
        <v>10</v>
      </c>
      <c r="K5" s="76">
        <v>11</v>
      </c>
      <c r="L5" s="76">
        <v>12</v>
      </c>
    </row>
    <row r="6" spans="1:12" ht="120" x14ac:dyDescent="0.25">
      <c r="A6" s="4" t="s">
        <v>19</v>
      </c>
      <c r="B6" s="83" t="s">
        <v>417</v>
      </c>
      <c r="C6" s="3" t="s">
        <v>250</v>
      </c>
      <c r="D6" s="4">
        <v>1240</v>
      </c>
      <c r="E6" s="43"/>
      <c r="F6" s="43"/>
      <c r="G6" s="66"/>
      <c r="H6" s="29">
        <f>(D6*G6)</f>
        <v>0</v>
      </c>
      <c r="I6" s="80"/>
      <c r="J6" s="29">
        <f t="shared" ref="J6" si="0">G6*1.08</f>
        <v>0</v>
      </c>
      <c r="K6" s="29">
        <f>(D6*J6)</f>
        <v>0</v>
      </c>
      <c r="L6" s="68"/>
    </row>
    <row r="7" spans="1:12" ht="120" x14ac:dyDescent="0.25">
      <c r="A7" s="4" t="s">
        <v>20</v>
      </c>
      <c r="B7" s="83" t="s">
        <v>418</v>
      </c>
      <c r="C7" s="3" t="s">
        <v>250</v>
      </c>
      <c r="D7" s="4">
        <v>560</v>
      </c>
      <c r="E7" s="43"/>
      <c r="F7" s="43"/>
      <c r="G7" s="67"/>
      <c r="H7" s="29">
        <f>(D7*G7)</f>
        <v>0</v>
      </c>
      <c r="I7" s="80"/>
      <c r="J7" s="29">
        <f t="shared" ref="J7" si="1">G7*1.08</f>
        <v>0</v>
      </c>
      <c r="K7" s="29">
        <f>(D7*J7)</f>
        <v>0</v>
      </c>
      <c r="L7" s="65"/>
    </row>
    <row r="8" spans="1:12" x14ac:dyDescent="0.25">
      <c r="A8" s="203" t="s">
        <v>52</v>
      </c>
      <c r="B8" s="204"/>
      <c r="C8" s="204"/>
      <c r="D8" s="204"/>
      <c r="E8" s="204"/>
      <c r="F8" s="204"/>
      <c r="G8" s="205"/>
      <c r="H8" s="88">
        <f>SUM(H6:H7)</f>
        <v>0</v>
      </c>
      <c r="I8" s="211"/>
      <c r="J8" s="212"/>
      <c r="K8" s="88">
        <f>SUM(K6:K7)</f>
        <v>0</v>
      </c>
      <c r="L8" s="65"/>
    </row>
    <row r="11" spans="1:12" ht="15" customHeight="1" x14ac:dyDescent="0.25">
      <c r="A11" s="147" t="s">
        <v>4</v>
      </c>
      <c r="B11" s="147"/>
      <c r="C11" s="147"/>
      <c r="D11" s="147"/>
      <c r="E11" s="147"/>
      <c r="F11" s="147"/>
      <c r="G11" s="147"/>
      <c r="H11" s="147"/>
      <c r="I11" s="147"/>
      <c r="J11" s="147"/>
      <c r="K11" s="147"/>
      <c r="L11" s="147"/>
    </row>
    <row r="12" spans="1:12" x14ac:dyDescent="0.25">
      <c r="A12" s="141" t="s">
        <v>53</v>
      </c>
      <c r="B12" s="141"/>
      <c r="C12" s="141"/>
      <c r="D12" s="141"/>
      <c r="E12" s="141"/>
      <c r="F12" s="141"/>
      <c r="G12" s="141"/>
      <c r="H12" s="141"/>
      <c r="I12" s="141"/>
      <c r="J12" s="141"/>
      <c r="K12" s="141"/>
      <c r="L12" s="141"/>
    </row>
    <row r="13" spans="1:12" x14ac:dyDescent="0.25">
      <c r="A13" s="141" t="s">
        <v>5</v>
      </c>
      <c r="B13" s="141"/>
      <c r="C13" s="141"/>
      <c r="D13" s="141"/>
      <c r="E13" s="141"/>
      <c r="F13" s="141"/>
      <c r="G13" s="141"/>
      <c r="H13" s="141"/>
      <c r="I13" s="141"/>
      <c r="J13" s="141"/>
      <c r="K13" s="141"/>
      <c r="L13" s="141"/>
    </row>
    <row r="14" spans="1:12" x14ac:dyDescent="0.25">
      <c r="A14" s="14"/>
      <c r="B14" s="14"/>
      <c r="C14" s="14"/>
      <c r="D14" s="14"/>
      <c r="E14" s="14"/>
      <c r="F14" s="14"/>
      <c r="G14" s="14"/>
      <c r="H14" s="14"/>
      <c r="I14" s="14"/>
      <c r="J14" s="14"/>
      <c r="K14" s="14"/>
      <c r="L14" s="14"/>
    </row>
    <row r="15" spans="1:12" ht="33" customHeight="1" x14ac:dyDescent="0.25">
      <c r="A15" s="196" t="s">
        <v>513</v>
      </c>
      <c r="B15" s="196"/>
      <c r="C15" s="196"/>
      <c r="D15" s="196"/>
      <c r="E15" s="196"/>
      <c r="F15" s="196"/>
      <c r="G15" s="196"/>
      <c r="H15" s="196"/>
      <c r="I15" s="196"/>
      <c r="J15" s="196"/>
      <c r="K15" s="196"/>
      <c r="L15" s="196"/>
    </row>
    <row r="16" spans="1:12" x14ac:dyDescent="0.25">
      <c r="A16" s="124"/>
      <c r="B16" s="124"/>
      <c r="C16" s="124"/>
      <c r="D16" s="124"/>
      <c r="E16" s="124"/>
      <c r="F16" s="124"/>
      <c r="G16" s="124"/>
      <c r="H16" s="124"/>
      <c r="I16" s="124"/>
      <c r="J16" s="124"/>
      <c r="K16" s="124"/>
      <c r="L16" s="124"/>
    </row>
    <row r="17" spans="1:12" x14ac:dyDescent="0.25">
      <c r="A17" s="126" t="s">
        <v>6</v>
      </c>
      <c r="B17" s="126"/>
      <c r="C17" s="126"/>
      <c r="D17" s="126"/>
      <c r="E17" s="126"/>
      <c r="F17" s="126"/>
      <c r="G17" s="126"/>
      <c r="H17" s="16"/>
      <c r="I17" s="16"/>
      <c r="J17" s="16"/>
      <c r="K17" s="16"/>
      <c r="L17" s="16"/>
    </row>
  </sheetData>
  <mergeCells count="9">
    <mergeCell ref="A3:L3"/>
    <mergeCell ref="A8:G8"/>
    <mergeCell ref="I8:J8"/>
    <mergeCell ref="A2:L2"/>
    <mergeCell ref="A1:L1"/>
    <mergeCell ref="A11:L11"/>
    <mergeCell ref="A12:L12"/>
    <mergeCell ref="A13:L13"/>
    <mergeCell ref="A15:L15"/>
  </mergeCells>
  <pageMargins left="0.7" right="0.7" top="0.75" bottom="0.75" header="0.3" footer="0.3"/>
  <pageSetup paperSize="9" scale="74"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E1C56-B726-4AEC-A301-AAA192311FC4}">
  <sheetPr>
    <pageSetUpPr fitToPage="1"/>
  </sheetPr>
  <dimension ref="A1:M64"/>
  <sheetViews>
    <sheetView topLeftCell="A46" workbookViewId="0">
      <selection activeCell="A66" sqref="A66:XFD66"/>
    </sheetView>
  </sheetViews>
  <sheetFormatPr defaultRowHeight="15" x14ac:dyDescent="0.25"/>
  <cols>
    <col min="1" max="1" width="5.28515625" customWidth="1"/>
    <col min="2" max="2" width="42" customWidth="1"/>
    <col min="4" max="4" width="10.7109375" customWidth="1"/>
    <col min="5" max="5" width="31.7109375" customWidth="1"/>
    <col min="6" max="6" width="12.85546875" customWidth="1"/>
    <col min="7" max="7" width="12.28515625" customWidth="1"/>
    <col min="8" max="8" width="11.5703125" customWidth="1"/>
    <col min="9" max="9" width="7.85546875" customWidth="1"/>
    <col min="10" max="10" width="11.7109375" customWidth="1"/>
    <col min="11" max="11" width="12.28515625" customWidth="1"/>
    <col min="12" max="12" width="20.7109375" customWidth="1"/>
  </cols>
  <sheetData>
    <row r="1" spans="1:13" x14ac:dyDescent="0.25">
      <c r="A1" s="146" t="s">
        <v>579</v>
      </c>
      <c r="B1" s="146"/>
      <c r="C1" s="146"/>
      <c r="D1" s="146"/>
      <c r="E1" s="146"/>
      <c r="F1" s="146"/>
      <c r="G1" s="146"/>
      <c r="H1" s="146"/>
      <c r="I1" s="146"/>
      <c r="J1" s="146"/>
      <c r="K1" s="146"/>
      <c r="L1" s="146"/>
    </row>
    <row r="2" spans="1:13" x14ac:dyDescent="0.25">
      <c r="A2" s="135" t="s">
        <v>0</v>
      </c>
      <c r="B2" s="135"/>
      <c r="C2" s="135"/>
      <c r="D2" s="135"/>
      <c r="E2" s="135"/>
      <c r="F2" s="135"/>
      <c r="G2" s="135"/>
      <c r="H2" s="135"/>
      <c r="I2" s="135"/>
      <c r="J2" s="135"/>
      <c r="K2" s="135"/>
      <c r="L2" s="135"/>
    </row>
    <row r="3" spans="1:13" x14ac:dyDescent="0.25">
      <c r="A3" s="198" t="s">
        <v>252</v>
      </c>
      <c r="B3" s="198"/>
      <c r="C3" s="198"/>
      <c r="D3" s="198"/>
      <c r="E3" s="198"/>
      <c r="F3" s="198"/>
      <c r="G3" s="198"/>
      <c r="H3" s="198"/>
      <c r="I3" s="198"/>
      <c r="J3" s="198"/>
      <c r="K3" s="198"/>
      <c r="L3" s="198"/>
    </row>
    <row r="4" spans="1:13" ht="60.6" customHeight="1" x14ac:dyDescent="0.25">
      <c r="A4" s="31" t="s">
        <v>1</v>
      </c>
      <c r="B4" s="32" t="s">
        <v>192</v>
      </c>
      <c r="C4" s="32" t="s">
        <v>2</v>
      </c>
      <c r="D4" s="32" t="s">
        <v>253</v>
      </c>
      <c r="E4" s="33" t="s">
        <v>224</v>
      </c>
      <c r="F4" s="33" t="s">
        <v>251</v>
      </c>
      <c r="G4" s="30" t="s">
        <v>154</v>
      </c>
      <c r="H4" s="30" t="s">
        <v>155</v>
      </c>
      <c r="I4" s="32" t="s">
        <v>156</v>
      </c>
      <c r="J4" s="30" t="s">
        <v>157</v>
      </c>
      <c r="K4" s="30" t="s">
        <v>158</v>
      </c>
      <c r="L4" s="32" t="s">
        <v>159</v>
      </c>
    </row>
    <row r="5" spans="1:13" x14ac:dyDescent="0.25">
      <c r="A5" s="31">
        <v>1</v>
      </c>
      <c r="B5" s="32">
        <v>2</v>
      </c>
      <c r="C5" s="32">
        <v>3</v>
      </c>
      <c r="D5" s="32">
        <v>4</v>
      </c>
      <c r="E5" s="32">
        <v>5</v>
      </c>
      <c r="F5" s="32">
        <v>6</v>
      </c>
      <c r="G5" s="32">
        <v>7</v>
      </c>
      <c r="H5" s="32">
        <v>8</v>
      </c>
      <c r="I5" s="32">
        <v>9</v>
      </c>
      <c r="J5" s="32">
        <v>10</v>
      </c>
      <c r="K5" s="32">
        <v>11</v>
      </c>
      <c r="L5" s="32">
        <v>12</v>
      </c>
    </row>
    <row r="6" spans="1:13" ht="24.6" customHeight="1" x14ac:dyDescent="0.25">
      <c r="A6" s="199" t="s">
        <v>254</v>
      </c>
      <c r="B6" s="200"/>
      <c r="C6" s="200"/>
      <c r="D6" s="200"/>
      <c r="E6" s="200"/>
      <c r="F6" s="200"/>
      <c r="G6" s="200"/>
      <c r="H6" s="200"/>
      <c r="I6" s="200"/>
      <c r="J6" s="200"/>
      <c r="K6" s="200"/>
      <c r="L6" s="201"/>
    </row>
    <row r="7" spans="1:13" x14ac:dyDescent="0.25">
      <c r="A7" s="4" t="s">
        <v>19</v>
      </c>
      <c r="B7" s="49" t="s">
        <v>355</v>
      </c>
      <c r="C7" s="3" t="s">
        <v>250</v>
      </c>
      <c r="D7" s="3">
        <v>900</v>
      </c>
      <c r="E7" s="43"/>
      <c r="F7" s="43"/>
      <c r="G7" s="82"/>
      <c r="H7" s="29">
        <f>(D7*G7)</f>
        <v>0</v>
      </c>
      <c r="I7" s="80"/>
      <c r="J7" s="29">
        <f t="shared" ref="J7" si="0">G7*1.08</f>
        <v>0</v>
      </c>
      <c r="K7" s="29">
        <f>(D7*J7)</f>
        <v>0</v>
      </c>
      <c r="L7" s="65"/>
    </row>
    <row r="8" spans="1:13" x14ac:dyDescent="0.25">
      <c r="A8" s="4" t="s">
        <v>20</v>
      </c>
      <c r="B8" s="49" t="s">
        <v>359</v>
      </c>
      <c r="C8" s="3" t="s">
        <v>250</v>
      </c>
      <c r="D8" s="3">
        <v>450</v>
      </c>
      <c r="E8" s="49"/>
      <c r="F8" s="49"/>
      <c r="G8" s="118"/>
      <c r="H8" s="29">
        <f t="shared" ref="H8:H9" si="1">(D8*G8)</f>
        <v>0</v>
      </c>
      <c r="I8" s="80"/>
      <c r="J8" s="29">
        <f t="shared" ref="J8:J9" si="2">G8*1.08</f>
        <v>0</v>
      </c>
      <c r="K8" s="29">
        <f t="shared" ref="K8:K9" si="3">(D8*J8)</f>
        <v>0</v>
      </c>
      <c r="L8" s="65"/>
    </row>
    <row r="9" spans="1:13" x14ac:dyDescent="0.25">
      <c r="A9" s="4" t="s">
        <v>21</v>
      </c>
      <c r="B9" s="49" t="s">
        <v>386</v>
      </c>
      <c r="C9" s="3" t="s">
        <v>250</v>
      </c>
      <c r="D9" s="3">
        <v>75</v>
      </c>
      <c r="E9" s="78"/>
      <c r="F9" s="78"/>
      <c r="G9" s="118"/>
      <c r="H9" s="29">
        <f t="shared" si="1"/>
        <v>0</v>
      </c>
      <c r="I9" s="80"/>
      <c r="J9" s="29">
        <f t="shared" si="2"/>
        <v>0</v>
      </c>
      <c r="K9" s="29">
        <f t="shared" si="3"/>
        <v>0</v>
      </c>
      <c r="L9" s="49"/>
    </row>
    <row r="10" spans="1:13" x14ac:dyDescent="0.25">
      <c r="A10" s="122" t="s">
        <v>22</v>
      </c>
      <c r="B10" s="49" t="s">
        <v>516</v>
      </c>
      <c r="C10" s="3" t="s">
        <v>250</v>
      </c>
      <c r="D10" s="3">
        <v>2</v>
      </c>
      <c r="E10" s="3"/>
      <c r="F10" s="131"/>
      <c r="G10" s="3"/>
      <c r="H10" s="29">
        <f t="shared" ref="H10" si="4">(D10*G10)</f>
        <v>0</v>
      </c>
      <c r="I10" s="80"/>
      <c r="J10" s="29">
        <f t="shared" ref="J10" si="5">G10*1.08</f>
        <v>0</v>
      </c>
      <c r="K10" s="29">
        <f t="shared" ref="K10" si="6">(D10*J10)</f>
        <v>0</v>
      </c>
      <c r="L10" s="131"/>
      <c r="M10" s="132"/>
    </row>
    <row r="11" spans="1:13" ht="34.9" customHeight="1" x14ac:dyDescent="0.25">
      <c r="A11" s="199" t="s">
        <v>255</v>
      </c>
      <c r="B11" s="200"/>
      <c r="C11" s="200"/>
      <c r="D11" s="200"/>
      <c r="E11" s="200"/>
      <c r="F11" s="200"/>
      <c r="G11" s="200"/>
      <c r="H11" s="200"/>
      <c r="I11" s="200"/>
      <c r="J11" s="200"/>
      <c r="K11" s="200"/>
      <c r="L11" s="201"/>
    </row>
    <row r="12" spans="1:13" x14ac:dyDescent="0.25">
      <c r="A12" s="87" t="s">
        <v>23</v>
      </c>
      <c r="B12" s="49" t="s">
        <v>387</v>
      </c>
      <c r="C12" s="3" t="s">
        <v>250</v>
      </c>
      <c r="D12" s="3">
        <v>400</v>
      </c>
      <c r="E12" s="22"/>
      <c r="F12" s="22"/>
      <c r="G12" s="22"/>
      <c r="H12" s="29">
        <f t="shared" ref="H12" si="7">(D12*G12)</f>
        <v>0</v>
      </c>
      <c r="I12" s="80"/>
      <c r="J12" s="29">
        <f t="shared" ref="J12" si="8">G12*1.08</f>
        <v>0</v>
      </c>
      <c r="K12" s="29">
        <f t="shared" ref="K12" si="9">(D12*J12)</f>
        <v>0</v>
      </c>
      <c r="L12" s="22"/>
    </row>
    <row r="13" spans="1:13" x14ac:dyDescent="0.25">
      <c r="A13" s="87" t="s">
        <v>24</v>
      </c>
      <c r="B13" s="49" t="s">
        <v>388</v>
      </c>
      <c r="C13" s="3" t="s">
        <v>250</v>
      </c>
      <c r="D13" s="3">
        <v>250</v>
      </c>
      <c r="E13" s="22"/>
      <c r="F13" s="22"/>
      <c r="G13" s="22"/>
      <c r="H13" s="29">
        <f t="shared" ref="H13:H15" si="10">(D13*G13)</f>
        <v>0</v>
      </c>
      <c r="I13" s="80"/>
      <c r="J13" s="29">
        <f t="shared" ref="J13:J15" si="11">G13*1.08</f>
        <v>0</v>
      </c>
      <c r="K13" s="29">
        <f t="shared" ref="K13:K15" si="12">(D13*J13)</f>
        <v>0</v>
      </c>
      <c r="L13" s="22"/>
    </row>
    <row r="14" spans="1:13" x14ac:dyDescent="0.25">
      <c r="A14" s="87" t="s">
        <v>25</v>
      </c>
      <c r="B14" s="49" t="s">
        <v>389</v>
      </c>
      <c r="C14" s="3" t="s">
        <v>250</v>
      </c>
      <c r="D14" s="3">
        <v>100</v>
      </c>
      <c r="E14" s="22"/>
      <c r="F14" s="22"/>
      <c r="G14" s="22"/>
      <c r="H14" s="29">
        <f t="shared" si="10"/>
        <v>0</v>
      </c>
      <c r="I14" s="80"/>
      <c r="J14" s="29">
        <f t="shared" si="11"/>
        <v>0</v>
      </c>
      <c r="K14" s="29">
        <f t="shared" si="12"/>
        <v>0</v>
      </c>
      <c r="L14" s="22"/>
    </row>
    <row r="15" spans="1:13" x14ac:dyDescent="0.25">
      <c r="A15" s="87" t="s">
        <v>26</v>
      </c>
      <c r="B15" s="49" t="s">
        <v>390</v>
      </c>
      <c r="C15" s="3" t="s">
        <v>250</v>
      </c>
      <c r="D15" s="3">
        <v>200</v>
      </c>
      <c r="E15" s="22"/>
      <c r="F15" s="22"/>
      <c r="G15" s="22"/>
      <c r="H15" s="29">
        <f t="shared" si="10"/>
        <v>0</v>
      </c>
      <c r="I15" s="80"/>
      <c r="J15" s="29">
        <f t="shared" si="11"/>
        <v>0</v>
      </c>
      <c r="K15" s="29">
        <f t="shared" si="12"/>
        <v>0</v>
      </c>
      <c r="L15" s="22"/>
    </row>
    <row r="16" spans="1:13" ht="37.15" customHeight="1" x14ac:dyDescent="0.25">
      <c r="A16" s="199" t="s">
        <v>256</v>
      </c>
      <c r="B16" s="200"/>
      <c r="C16" s="200"/>
      <c r="D16" s="200"/>
      <c r="E16" s="200"/>
      <c r="F16" s="200"/>
      <c r="G16" s="200"/>
      <c r="H16" s="200"/>
      <c r="I16" s="200"/>
      <c r="J16" s="200"/>
      <c r="K16" s="200"/>
      <c r="L16" s="201"/>
    </row>
    <row r="17" spans="1:12" x14ac:dyDescent="0.25">
      <c r="A17" s="87" t="s">
        <v>27</v>
      </c>
      <c r="B17" s="49" t="s">
        <v>391</v>
      </c>
      <c r="C17" s="3" t="s">
        <v>250</v>
      </c>
      <c r="D17" s="3">
        <v>1000</v>
      </c>
      <c r="E17" s="22"/>
      <c r="F17" s="22"/>
      <c r="G17" s="22"/>
      <c r="H17" s="29">
        <f t="shared" ref="H17:H22" si="13">(D17*G17)</f>
        <v>0</v>
      </c>
      <c r="I17" s="80"/>
      <c r="J17" s="29">
        <f t="shared" ref="J17:J22" si="14">G17*1.08</f>
        <v>0</v>
      </c>
      <c r="K17" s="29">
        <f t="shared" ref="K17:K22" si="15">(D17*J17)</f>
        <v>0</v>
      </c>
      <c r="L17" s="22"/>
    </row>
    <row r="18" spans="1:12" x14ac:dyDescent="0.25">
      <c r="A18" s="87" t="s">
        <v>28</v>
      </c>
      <c r="B18" s="49" t="s">
        <v>392</v>
      </c>
      <c r="C18" s="3" t="s">
        <v>250</v>
      </c>
      <c r="D18" s="3">
        <v>600</v>
      </c>
      <c r="E18" s="22"/>
      <c r="F18" s="22"/>
      <c r="G18" s="22"/>
      <c r="H18" s="29">
        <f t="shared" si="13"/>
        <v>0</v>
      </c>
      <c r="I18" s="80"/>
      <c r="J18" s="29">
        <f t="shared" si="14"/>
        <v>0</v>
      </c>
      <c r="K18" s="29">
        <f t="shared" si="15"/>
        <v>0</v>
      </c>
      <c r="L18" s="22"/>
    </row>
    <row r="19" spans="1:12" x14ac:dyDescent="0.25">
      <c r="A19" s="87" t="s">
        <v>29</v>
      </c>
      <c r="B19" s="49" t="s">
        <v>393</v>
      </c>
      <c r="C19" s="3" t="s">
        <v>250</v>
      </c>
      <c r="D19" s="3">
        <v>500</v>
      </c>
      <c r="E19" s="22"/>
      <c r="F19" s="22"/>
      <c r="G19" s="22"/>
      <c r="H19" s="29">
        <f t="shared" si="13"/>
        <v>0</v>
      </c>
      <c r="I19" s="80"/>
      <c r="J19" s="29">
        <f t="shared" si="14"/>
        <v>0</v>
      </c>
      <c r="K19" s="29">
        <f t="shared" si="15"/>
        <v>0</v>
      </c>
      <c r="L19" s="22"/>
    </row>
    <row r="20" spans="1:12" x14ac:dyDescent="0.25">
      <c r="A20" s="87" t="s">
        <v>30</v>
      </c>
      <c r="B20" s="49" t="s">
        <v>394</v>
      </c>
      <c r="C20" s="3" t="s">
        <v>250</v>
      </c>
      <c r="D20" s="3">
        <v>500</v>
      </c>
      <c r="E20" s="22"/>
      <c r="F20" s="22"/>
      <c r="G20" s="22"/>
      <c r="H20" s="29">
        <f t="shared" si="13"/>
        <v>0</v>
      </c>
      <c r="I20" s="80"/>
      <c r="J20" s="29">
        <f t="shared" si="14"/>
        <v>0</v>
      </c>
      <c r="K20" s="29">
        <f t="shared" si="15"/>
        <v>0</v>
      </c>
      <c r="L20" s="22"/>
    </row>
    <row r="21" spans="1:12" x14ac:dyDescent="0.25">
      <c r="A21" s="87" t="s">
        <v>55</v>
      </c>
      <c r="B21" s="49" t="s">
        <v>395</v>
      </c>
      <c r="C21" s="3" t="s">
        <v>250</v>
      </c>
      <c r="D21" s="3">
        <v>100</v>
      </c>
      <c r="E21" s="22"/>
      <c r="F21" s="22"/>
      <c r="G21" s="22"/>
      <c r="H21" s="29">
        <f t="shared" si="13"/>
        <v>0</v>
      </c>
      <c r="I21" s="80"/>
      <c r="J21" s="29">
        <f t="shared" si="14"/>
        <v>0</v>
      </c>
      <c r="K21" s="29">
        <f t="shared" si="15"/>
        <v>0</v>
      </c>
      <c r="L21" s="22"/>
    </row>
    <row r="22" spans="1:12" x14ac:dyDescent="0.25">
      <c r="A22" s="87" t="s">
        <v>56</v>
      </c>
      <c r="B22" s="49" t="s">
        <v>396</v>
      </c>
      <c r="C22" s="3" t="s">
        <v>250</v>
      </c>
      <c r="D22" s="3">
        <v>105</v>
      </c>
      <c r="E22" s="22"/>
      <c r="F22" s="22"/>
      <c r="G22" s="22"/>
      <c r="H22" s="29">
        <f t="shared" si="13"/>
        <v>0</v>
      </c>
      <c r="I22" s="80"/>
      <c r="J22" s="29">
        <f t="shared" si="14"/>
        <v>0</v>
      </c>
      <c r="K22" s="29">
        <f t="shared" si="15"/>
        <v>0</v>
      </c>
      <c r="L22" s="22"/>
    </row>
    <row r="23" spans="1:12" ht="25.15" customHeight="1" x14ac:dyDescent="0.25">
      <c r="A23" s="199" t="s">
        <v>257</v>
      </c>
      <c r="B23" s="200"/>
      <c r="C23" s="200"/>
      <c r="D23" s="200"/>
      <c r="E23" s="200"/>
      <c r="F23" s="200"/>
      <c r="G23" s="200"/>
      <c r="H23" s="200"/>
      <c r="I23" s="200"/>
      <c r="J23" s="200"/>
      <c r="K23" s="200"/>
      <c r="L23" s="201"/>
    </row>
    <row r="24" spans="1:12" x14ac:dyDescent="0.25">
      <c r="A24" s="87" t="s">
        <v>57</v>
      </c>
      <c r="B24" s="49" t="s">
        <v>397</v>
      </c>
      <c r="C24" s="3" t="s">
        <v>250</v>
      </c>
      <c r="D24" s="3">
        <v>400</v>
      </c>
      <c r="E24" s="22"/>
      <c r="F24" s="22"/>
      <c r="G24" s="22"/>
      <c r="H24" s="29">
        <f t="shared" ref="H24:H26" si="16">(D24*G24)</f>
        <v>0</v>
      </c>
      <c r="I24" s="80"/>
      <c r="J24" s="29">
        <f t="shared" ref="J24:J26" si="17">G24*1.08</f>
        <v>0</v>
      </c>
      <c r="K24" s="29">
        <f t="shared" ref="K24:K26" si="18">(D24*J24)</f>
        <v>0</v>
      </c>
      <c r="L24" s="22"/>
    </row>
    <row r="25" spans="1:12" x14ac:dyDescent="0.25">
      <c r="A25" s="87" t="s">
        <v>58</v>
      </c>
      <c r="B25" s="49" t="s">
        <v>398</v>
      </c>
      <c r="C25" s="3" t="s">
        <v>250</v>
      </c>
      <c r="D25" s="3">
        <v>300</v>
      </c>
      <c r="E25" s="22"/>
      <c r="F25" s="22"/>
      <c r="G25" s="22"/>
      <c r="H25" s="29">
        <f t="shared" si="16"/>
        <v>0</v>
      </c>
      <c r="I25" s="80"/>
      <c r="J25" s="29">
        <f t="shared" si="17"/>
        <v>0</v>
      </c>
      <c r="K25" s="29">
        <f t="shared" si="18"/>
        <v>0</v>
      </c>
      <c r="L25" s="22"/>
    </row>
    <row r="26" spans="1:12" x14ac:dyDescent="0.25">
      <c r="A26" s="87" t="s">
        <v>59</v>
      </c>
      <c r="B26" s="49" t="s">
        <v>399</v>
      </c>
      <c r="C26" s="3" t="s">
        <v>250</v>
      </c>
      <c r="D26" s="3">
        <v>120</v>
      </c>
      <c r="E26" s="22"/>
      <c r="F26" s="22"/>
      <c r="G26" s="22"/>
      <c r="H26" s="29">
        <f t="shared" si="16"/>
        <v>0</v>
      </c>
      <c r="I26" s="80"/>
      <c r="J26" s="29">
        <f t="shared" si="17"/>
        <v>0</v>
      </c>
      <c r="K26" s="29">
        <f t="shared" si="18"/>
        <v>0</v>
      </c>
      <c r="L26" s="22"/>
    </row>
    <row r="27" spans="1:12" ht="24.6" customHeight="1" x14ac:dyDescent="0.25">
      <c r="A27" s="199" t="s">
        <v>258</v>
      </c>
      <c r="B27" s="200"/>
      <c r="C27" s="200"/>
      <c r="D27" s="200"/>
      <c r="E27" s="200"/>
      <c r="F27" s="200"/>
      <c r="G27" s="200"/>
      <c r="H27" s="200"/>
      <c r="I27" s="200"/>
      <c r="J27" s="200"/>
      <c r="K27" s="200"/>
      <c r="L27" s="201"/>
    </row>
    <row r="28" spans="1:12" x14ac:dyDescent="0.25">
      <c r="A28" s="87" t="s">
        <v>60</v>
      </c>
      <c r="B28" s="49" t="s">
        <v>400</v>
      </c>
      <c r="C28" s="3" t="s">
        <v>250</v>
      </c>
      <c r="D28" s="3">
        <v>45</v>
      </c>
      <c r="E28" s="22"/>
      <c r="F28" s="22"/>
      <c r="G28" s="22"/>
      <c r="H28" s="29">
        <f t="shared" ref="H28:H31" si="19">(D28*G28)</f>
        <v>0</v>
      </c>
      <c r="I28" s="80"/>
      <c r="J28" s="29">
        <f t="shared" ref="J28:J31" si="20">G28*1.08</f>
        <v>0</v>
      </c>
      <c r="K28" s="29">
        <f t="shared" ref="K28:K31" si="21">(D28*J28)</f>
        <v>0</v>
      </c>
      <c r="L28" s="22"/>
    </row>
    <row r="29" spans="1:12" x14ac:dyDescent="0.25">
      <c r="A29" s="87" t="s">
        <v>61</v>
      </c>
      <c r="B29" s="49" t="s">
        <v>359</v>
      </c>
      <c r="C29" s="3" t="s">
        <v>250</v>
      </c>
      <c r="D29" s="3">
        <v>450</v>
      </c>
      <c r="E29" s="22"/>
      <c r="F29" s="22"/>
      <c r="G29" s="22"/>
      <c r="H29" s="29">
        <f t="shared" si="19"/>
        <v>0</v>
      </c>
      <c r="I29" s="80"/>
      <c r="J29" s="29">
        <f t="shared" si="20"/>
        <v>0</v>
      </c>
      <c r="K29" s="29">
        <f t="shared" si="21"/>
        <v>0</v>
      </c>
      <c r="L29" s="22"/>
    </row>
    <row r="30" spans="1:12" x14ac:dyDescent="0.25">
      <c r="A30" s="87" t="s">
        <v>62</v>
      </c>
      <c r="B30" s="49" t="s">
        <v>401</v>
      </c>
      <c r="C30" s="3" t="s">
        <v>250</v>
      </c>
      <c r="D30" s="3">
        <v>225</v>
      </c>
      <c r="E30" s="22"/>
      <c r="F30" s="22"/>
      <c r="G30" s="22"/>
      <c r="H30" s="29">
        <f t="shared" si="19"/>
        <v>0</v>
      </c>
      <c r="I30" s="80"/>
      <c r="J30" s="29">
        <f t="shared" si="20"/>
        <v>0</v>
      </c>
      <c r="K30" s="29">
        <f t="shared" si="21"/>
        <v>0</v>
      </c>
      <c r="L30" s="22"/>
    </row>
    <row r="31" spans="1:12" x14ac:dyDescent="0.25">
      <c r="A31" s="87" t="s">
        <v>63</v>
      </c>
      <c r="B31" s="49" t="s">
        <v>402</v>
      </c>
      <c r="C31" s="3" t="s">
        <v>250</v>
      </c>
      <c r="D31" s="3">
        <v>175</v>
      </c>
      <c r="E31" s="22"/>
      <c r="F31" s="22"/>
      <c r="G31" s="22"/>
      <c r="H31" s="29">
        <f t="shared" si="19"/>
        <v>0</v>
      </c>
      <c r="I31" s="80"/>
      <c r="J31" s="29">
        <f t="shared" si="20"/>
        <v>0</v>
      </c>
      <c r="K31" s="29">
        <f t="shared" si="21"/>
        <v>0</v>
      </c>
      <c r="L31" s="22"/>
    </row>
    <row r="32" spans="1:12" ht="37.15" customHeight="1" x14ac:dyDescent="0.25">
      <c r="A32" s="199" t="s">
        <v>259</v>
      </c>
      <c r="B32" s="200"/>
      <c r="C32" s="200"/>
      <c r="D32" s="200"/>
      <c r="E32" s="200"/>
      <c r="F32" s="200"/>
      <c r="G32" s="200"/>
      <c r="H32" s="200"/>
      <c r="I32" s="200"/>
      <c r="J32" s="200"/>
      <c r="K32" s="200"/>
      <c r="L32" s="201"/>
    </row>
    <row r="33" spans="1:12" x14ac:dyDescent="0.25">
      <c r="A33" s="87" t="s">
        <v>64</v>
      </c>
      <c r="B33" s="49" t="s">
        <v>403</v>
      </c>
      <c r="C33" s="3" t="s">
        <v>250</v>
      </c>
      <c r="D33" s="3">
        <v>800</v>
      </c>
      <c r="E33" s="22"/>
      <c r="F33" s="22"/>
      <c r="G33" s="22"/>
      <c r="H33" s="29">
        <f t="shared" ref="H33:H38" si="22">(D33*G33)</f>
        <v>0</v>
      </c>
      <c r="I33" s="80"/>
      <c r="J33" s="29">
        <f t="shared" ref="J33:J38" si="23">G33*1.08</f>
        <v>0</v>
      </c>
      <c r="K33" s="29">
        <f t="shared" ref="K33:K38" si="24">(D33*J33)</f>
        <v>0</v>
      </c>
      <c r="L33" s="22"/>
    </row>
    <row r="34" spans="1:12" x14ac:dyDescent="0.25">
      <c r="A34" s="87" t="s">
        <v>176</v>
      </c>
      <c r="B34" s="49" t="s">
        <v>404</v>
      </c>
      <c r="C34" s="3" t="s">
        <v>250</v>
      </c>
      <c r="D34" s="3">
        <v>450</v>
      </c>
      <c r="E34" s="22"/>
      <c r="F34" s="22"/>
      <c r="G34" s="22"/>
      <c r="H34" s="29">
        <f t="shared" si="22"/>
        <v>0</v>
      </c>
      <c r="I34" s="80"/>
      <c r="J34" s="29">
        <f t="shared" si="23"/>
        <v>0</v>
      </c>
      <c r="K34" s="29">
        <f t="shared" si="24"/>
        <v>0</v>
      </c>
      <c r="L34" s="22"/>
    </row>
    <row r="35" spans="1:12" x14ac:dyDescent="0.25">
      <c r="A35" s="87" t="s">
        <v>177</v>
      </c>
      <c r="B35" s="49" t="s">
        <v>405</v>
      </c>
      <c r="C35" s="3" t="s">
        <v>250</v>
      </c>
      <c r="D35" s="3">
        <v>400</v>
      </c>
      <c r="E35" s="22"/>
      <c r="F35" s="22"/>
      <c r="G35" s="22"/>
      <c r="H35" s="29">
        <f t="shared" si="22"/>
        <v>0</v>
      </c>
      <c r="I35" s="80"/>
      <c r="J35" s="29">
        <f t="shared" si="23"/>
        <v>0</v>
      </c>
      <c r="K35" s="29">
        <f t="shared" si="24"/>
        <v>0</v>
      </c>
      <c r="L35" s="22"/>
    </row>
    <row r="36" spans="1:12" x14ac:dyDescent="0.25">
      <c r="A36" s="87" t="s">
        <v>178</v>
      </c>
      <c r="B36" s="49" t="s">
        <v>406</v>
      </c>
      <c r="C36" s="3" t="s">
        <v>250</v>
      </c>
      <c r="D36" s="3">
        <v>350</v>
      </c>
      <c r="E36" s="22"/>
      <c r="F36" s="22"/>
      <c r="G36" s="22"/>
      <c r="H36" s="29">
        <f t="shared" si="22"/>
        <v>0</v>
      </c>
      <c r="I36" s="80"/>
      <c r="J36" s="29">
        <f t="shared" si="23"/>
        <v>0</v>
      </c>
      <c r="K36" s="29">
        <f t="shared" si="24"/>
        <v>0</v>
      </c>
      <c r="L36" s="22"/>
    </row>
    <row r="37" spans="1:12" x14ac:dyDescent="0.25">
      <c r="A37" s="87" t="s">
        <v>179</v>
      </c>
      <c r="B37" s="49" t="s">
        <v>407</v>
      </c>
      <c r="C37" s="3" t="s">
        <v>250</v>
      </c>
      <c r="D37" s="3">
        <v>150</v>
      </c>
      <c r="E37" s="22"/>
      <c r="F37" s="22"/>
      <c r="G37" s="22"/>
      <c r="H37" s="29">
        <f t="shared" si="22"/>
        <v>0</v>
      </c>
      <c r="I37" s="80"/>
      <c r="J37" s="29">
        <f t="shared" si="23"/>
        <v>0</v>
      </c>
      <c r="K37" s="29">
        <f t="shared" si="24"/>
        <v>0</v>
      </c>
      <c r="L37" s="22"/>
    </row>
    <row r="38" spans="1:12" x14ac:dyDescent="0.25">
      <c r="A38" s="87" t="s">
        <v>180</v>
      </c>
      <c r="B38" s="49" t="s">
        <v>408</v>
      </c>
      <c r="C38" s="3" t="s">
        <v>250</v>
      </c>
      <c r="D38" s="3">
        <v>100</v>
      </c>
      <c r="E38" s="22"/>
      <c r="F38" s="22"/>
      <c r="G38" s="22"/>
      <c r="H38" s="29">
        <f t="shared" si="22"/>
        <v>0</v>
      </c>
      <c r="I38" s="80"/>
      <c r="J38" s="29">
        <f t="shared" si="23"/>
        <v>0</v>
      </c>
      <c r="K38" s="29">
        <f t="shared" si="24"/>
        <v>0</v>
      </c>
      <c r="L38" s="22"/>
    </row>
    <row r="39" spans="1:12" ht="24" customHeight="1" x14ac:dyDescent="0.25">
      <c r="A39" s="199" t="s">
        <v>260</v>
      </c>
      <c r="B39" s="200"/>
      <c r="C39" s="200"/>
      <c r="D39" s="200"/>
      <c r="E39" s="200"/>
      <c r="F39" s="200"/>
      <c r="G39" s="200"/>
      <c r="H39" s="200"/>
      <c r="I39" s="200"/>
      <c r="J39" s="200"/>
      <c r="K39" s="200"/>
      <c r="L39" s="201"/>
    </row>
    <row r="40" spans="1:12" x14ac:dyDescent="0.25">
      <c r="A40" s="87" t="s">
        <v>184</v>
      </c>
      <c r="B40" s="49" t="s">
        <v>409</v>
      </c>
      <c r="C40" s="3" t="s">
        <v>250</v>
      </c>
      <c r="D40" s="3">
        <v>240</v>
      </c>
      <c r="E40" s="22"/>
      <c r="F40" s="22"/>
      <c r="G40" s="22"/>
      <c r="H40" s="29">
        <f t="shared" ref="H40:H42" si="25">(D40*G40)</f>
        <v>0</v>
      </c>
      <c r="I40" s="80"/>
      <c r="J40" s="29">
        <f t="shared" ref="J40:J42" si="26">G40*1.08</f>
        <v>0</v>
      </c>
      <c r="K40" s="29">
        <f t="shared" ref="K40:K42" si="27">(D40*J40)</f>
        <v>0</v>
      </c>
      <c r="L40" s="22"/>
    </row>
    <row r="41" spans="1:12" x14ac:dyDescent="0.25">
      <c r="A41" s="87" t="s">
        <v>185</v>
      </c>
      <c r="B41" s="49" t="s">
        <v>410</v>
      </c>
      <c r="C41" s="3" t="s">
        <v>250</v>
      </c>
      <c r="D41" s="3">
        <v>150</v>
      </c>
      <c r="E41" s="22"/>
      <c r="F41" s="22"/>
      <c r="G41" s="22"/>
      <c r="H41" s="29">
        <f t="shared" si="25"/>
        <v>0</v>
      </c>
      <c r="I41" s="80"/>
      <c r="J41" s="29">
        <f t="shared" si="26"/>
        <v>0</v>
      </c>
      <c r="K41" s="29">
        <f t="shared" si="27"/>
        <v>0</v>
      </c>
      <c r="L41" s="22"/>
    </row>
    <row r="42" spans="1:12" x14ac:dyDescent="0.25">
      <c r="A42" s="87" t="s">
        <v>186</v>
      </c>
      <c r="B42" s="49" t="s">
        <v>411</v>
      </c>
      <c r="C42" s="3" t="s">
        <v>250</v>
      </c>
      <c r="D42" s="3">
        <v>75</v>
      </c>
      <c r="E42" s="22"/>
      <c r="F42" s="22"/>
      <c r="G42" s="22"/>
      <c r="H42" s="29">
        <f t="shared" si="25"/>
        <v>0</v>
      </c>
      <c r="I42" s="80"/>
      <c r="J42" s="29">
        <f t="shared" si="26"/>
        <v>0</v>
      </c>
      <c r="K42" s="29">
        <f t="shared" si="27"/>
        <v>0</v>
      </c>
      <c r="L42" s="22"/>
    </row>
    <row r="43" spans="1:12" ht="24.6" customHeight="1" x14ac:dyDescent="0.25">
      <c r="A43" s="199" t="s">
        <v>261</v>
      </c>
      <c r="B43" s="200"/>
      <c r="C43" s="200"/>
      <c r="D43" s="200"/>
      <c r="E43" s="200"/>
      <c r="F43" s="200"/>
      <c r="G43" s="200"/>
      <c r="H43" s="200"/>
      <c r="I43" s="200"/>
      <c r="J43" s="200"/>
      <c r="K43" s="200"/>
      <c r="L43" s="201"/>
    </row>
    <row r="44" spans="1:12" x14ac:dyDescent="0.25">
      <c r="A44" s="87" t="s">
        <v>187</v>
      </c>
      <c r="B44" s="49" t="s">
        <v>380</v>
      </c>
      <c r="C44" s="3" t="s">
        <v>250</v>
      </c>
      <c r="D44" s="3">
        <v>700</v>
      </c>
      <c r="E44" s="22"/>
      <c r="F44" s="22"/>
      <c r="G44" s="22"/>
      <c r="H44" s="29">
        <f t="shared" ref="H44:H47" si="28">(D44*G44)</f>
        <v>0</v>
      </c>
      <c r="I44" s="80"/>
      <c r="J44" s="29">
        <f t="shared" ref="J44:J47" si="29">G44*1.08</f>
        <v>0</v>
      </c>
      <c r="K44" s="29">
        <f t="shared" ref="K44:K47" si="30">(D44*J44)</f>
        <v>0</v>
      </c>
      <c r="L44" s="22"/>
    </row>
    <row r="45" spans="1:12" x14ac:dyDescent="0.25">
      <c r="A45" s="87" t="s">
        <v>238</v>
      </c>
      <c r="B45" s="49" t="s">
        <v>412</v>
      </c>
      <c r="C45" s="3" t="s">
        <v>250</v>
      </c>
      <c r="D45" s="3">
        <v>590</v>
      </c>
      <c r="E45" s="22"/>
      <c r="F45" s="22"/>
      <c r="G45" s="22"/>
      <c r="H45" s="29">
        <f t="shared" si="28"/>
        <v>0</v>
      </c>
      <c r="I45" s="80"/>
      <c r="J45" s="29">
        <f t="shared" si="29"/>
        <v>0</v>
      </c>
      <c r="K45" s="29">
        <f t="shared" si="30"/>
        <v>0</v>
      </c>
      <c r="L45" s="22"/>
    </row>
    <row r="46" spans="1:12" x14ac:dyDescent="0.25">
      <c r="A46" s="87" t="s">
        <v>467</v>
      </c>
      <c r="B46" s="49" t="s">
        <v>413</v>
      </c>
      <c r="C46" s="3" t="s">
        <v>250</v>
      </c>
      <c r="D46" s="3">
        <v>400</v>
      </c>
      <c r="E46" s="22"/>
      <c r="F46" s="22"/>
      <c r="G46" s="22"/>
      <c r="H46" s="29">
        <f t="shared" si="28"/>
        <v>0</v>
      </c>
      <c r="I46" s="80"/>
      <c r="J46" s="29">
        <f t="shared" si="29"/>
        <v>0</v>
      </c>
      <c r="K46" s="29">
        <f t="shared" si="30"/>
        <v>0</v>
      </c>
      <c r="L46" s="22"/>
    </row>
    <row r="47" spans="1:12" x14ac:dyDescent="0.25">
      <c r="A47" s="87" t="s">
        <v>468</v>
      </c>
      <c r="B47" s="49" t="s">
        <v>414</v>
      </c>
      <c r="C47" s="3" t="s">
        <v>250</v>
      </c>
      <c r="D47" s="3">
        <v>300</v>
      </c>
      <c r="E47" s="22"/>
      <c r="F47" s="22"/>
      <c r="G47" s="22"/>
      <c r="H47" s="29">
        <f t="shared" si="28"/>
        <v>0</v>
      </c>
      <c r="I47" s="80"/>
      <c r="J47" s="29">
        <f t="shared" si="29"/>
        <v>0</v>
      </c>
      <c r="K47" s="29">
        <f t="shared" si="30"/>
        <v>0</v>
      </c>
      <c r="L47" s="22"/>
    </row>
    <row r="48" spans="1:12" ht="28.9" customHeight="1" x14ac:dyDescent="0.25">
      <c r="A48" s="199" t="s">
        <v>262</v>
      </c>
      <c r="B48" s="200"/>
      <c r="C48" s="200"/>
      <c r="D48" s="200"/>
      <c r="E48" s="200"/>
      <c r="F48" s="200"/>
      <c r="G48" s="200"/>
      <c r="H48" s="200"/>
      <c r="I48" s="200"/>
      <c r="J48" s="200"/>
      <c r="K48" s="200"/>
      <c r="L48" s="201"/>
    </row>
    <row r="49" spans="1:12" x14ac:dyDescent="0.25">
      <c r="A49" s="87" t="s">
        <v>469</v>
      </c>
      <c r="B49" s="49" t="s">
        <v>400</v>
      </c>
      <c r="C49" s="3" t="s">
        <v>250</v>
      </c>
      <c r="D49" s="3">
        <v>1000</v>
      </c>
      <c r="E49" s="22"/>
      <c r="F49" s="22"/>
      <c r="G49" s="22"/>
      <c r="H49" s="29">
        <f t="shared" ref="H49:H54" si="31">(D49*G49)</f>
        <v>0</v>
      </c>
      <c r="I49" s="80"/>
      <c r="J49" s="29">
        <f t="shared" ref="J49:J54" si="32">G49*1.08</f>
        <v>0</v>
      </c>
      <c r="K49" s="29">
        <f t="shared" ref="K49:K54" si="33">(D49*J49)</f>
        <v>0</v>
      </c>
      <c r="L49" s="22"/>
    </row>
    <row r="50" spans="1:12" x14ac:dyDescent="0.25">
      <c r="A50" s="87" t="s">
        <v>470</v>
      </c>
      <c r="B50" s="49" t="s">
        <v>412</v>
      </c>
      <c r="C50" s="3" t="s">
        <v>250</v>
      </c>
      <c r="D50" s="3">
        <v>800</v>
      </c>
      <c r="E50" s="22"/>
      <c r="F50" s="22"/>
      <c r="G50" s="22"/>
      <c r="H50" s="29">
        <f t="shared" si="31"/>
        <v>0</v>
      </c>
      <c r="I50" s="80"/>
      <c r="J50" s="29">
        <f t="shared" si="32"/>
        <v>0</v>
      </c>
      <c r="K50" s="29">
        <f t="shared" si="33"/>
        <v>0</v>
      </c>
      <c r="L50" s="22"/>
    </row>
    <row r="51" spans="1:12" x14ac:dyDescent="0.25">
      <c r="A51" s="87" t="s">
        <v>471</v>
      </c>
      <c r="B51" s="49" t="s">
        <v>401</v>
      </c>
      <c r="C51" s="3" t="s">
        <v>250</v>
      </c>
      <c r="D51" s="3">
        <v>450</v>
      </c>
      <c r="E51" s="22"/>
      <c r="F51" s="22"/>
      <c r="G51" s="22"/>
      <c r="H51" s="29">
        <f t="shared" si="31"/>
        <v>0</v>
      </c>
      <c r="I51" s="80"/>
      <c r="J51" s="29">
        <f t="shared" si="32"/>
        <v>0</v>
      </c>
      <c r="K51" s="29">
        <f t="shared" si="33"/>
        <v>0</v>
      </c>
      <c r="L51" s="22"/>
    </row>
    <row r="52" spans="1:12" x14ac:dyDescent="0.25">
      <c r="A52" s="87" t="s">
        <v>472</v>
      </c>
      <c r="B52" s="49" t="s">
        <v>415</v>
      </c>
      <c r="C52" s="3" t="s">
        <v>250</v>
      </c>
      <c r="D52" s="3">
        <v>275</v>
      </c>
      <c r="E52" s="22"/>
      <c r="F52" s="22"/>
      <c r="G52" s="22"/>
      <c r="H52" s="29">
        <f t="shared" si="31"/>
        <v>0</v>
      </c>
      <c r="I52" s="80"/>
      <c r="J52" s="29">
        <f t="shared" si="32"/>
        <v>0</v>
      </c>
      <c r="K52" s="29">
        <f t="shared" si="33"/>
        <v>0</v>
      </c>
      <c r="L52" s="22"/>
    </row>
    <row r="53" spans="1:12" x14ac:dyDescent="0.25">
      <c r="A53" s="87" t="s">
        <v>473</v>
      </c>
      <c r="B53" s="49" t="s">
        <v>416</v>
      </c>
      <c r="C53" s="3" t="s">
        <v>250</v>
      </c>
      <c r="D53" s="3">
        <v>2</v>
      </c>
      <c r="E53" s="22"/>
      <c r="F53" s="22"/>
      <c r="G53" s="22"/>
      <c r="H53" s="29">
        <f t="shared" si="31"/>
        <v>0</v>
      </c>
      <c r="I53" s="80"/>
      <c r="J53" s="29">
        <f t="shared" si="32"/>
        <v>0</v>
      </c>
      <c r="K53" s="29">
        <f t="shared" si="33"/>
        <v>0</v>
      </c>
      <c r="L53" s="22"/>
    </row>
    <row r="54" spans="1:12" ht="30" x14ac:dyDescent="0.25">
      <c r="A54" s="87" t="s">
        <v>517</v>
      </c>
      <c r="B54" s="65" t="s">
        <v>263</v>
      </c>
      <c r="C54" s="3" t="s">
        <v>250</v>
      </c>
      <c r="D54" s="3">
        <v>45</v>
      </c>
      <c r="E54" s="22"/>
      <c r="F54" s="22"/>
      <c r="G54" s="22"/>
      <c r="H54" s="29">
        <f t="shared" si="31"/>
        <v>0</v>
      </c>
      <c r="I54" s="80"/>
      <c r="J54" s="29">
        <f t="shared" si="32"/>
        <v>0</v>
      </c>
      <c r="K54" s="29">
        <f t="shared" si="33"/>
        <v>0</v>
      </c>
      <c r="L54" s="22"/>
    </row>
    <row r="55" spans="1:12" x14ac:dyDescent="0.25">
      <c r="A55" s="157" t="s">
        <v>52</v>
      </c>
      <c r="B55" s="158"/>
      <c r="C55" s="158"/>
      <c r="D55" s="158"/>
      <c r="E55" s="158"/>
      <c r="F55" s="158"/>
      <c r="G55" s="159"/>
      <c r="H55" s="55">
        <f>SUM(H7:H54)</f>
        <v>0</v>
      </c>
      <c r="I55" s="22"/>
      <c r="J55" s="22"/>
      <c r="K55" s="89">
        <f>SUM(K7:K54)</f>
        <v>0</v>
      </c>
      <c r="L55" s="22"/>
    </row>
    <row r="58" spans="1:12" ht="15" customHeight="1" x14ac:dyDescent="0.25">
      <c r="A58" s="147" t="s">
        <v>4</v>
      </c>
      <c r="B58" s="147"/>
      <c r="C58" s="147"/>
      <c r="D58" s="147"/>
      <c r="E58" s="147"/>
      <c r="F58" s="147"/>
      <c r="G58" s="147"/>
      <c r="H58" s="147"/>
      <c r="I58" s="147"/>
      <c r="J58" s="147"/>
      <c r="K58" s="147"/>
      <c r="L58" s="147"/>
    </row>
    <row r="59" spans="1:12" x14ac:dyDescent="0.25">
      <c r="A59" s="141" t="s">
        <v>53</v>
      </c>
      <c r="B59" s="141"/>
      <c r="C59" s="141"/>
      <c r="D59" s="141"/>
      <c r="E59" s="141"/>
      <c r="F59" s="141"/>
      <c r="G59" s="141"/>
      <c r="H59" s="141"/>
      <c r="I59" s="141"/>
      <c r="J59" s="141"/>
      <c r="K59" s="141"/>
      <c r="L59" s="141"/>
    </row>
    <row r="60" spans="1:12" x14ac:dyDescent="0.25">
      <c r="A60" s="141" t="s">
        <v>5</v>
      </c>
      <c r="B60" s="141"/>
      <c r="C60" s="141"/>
      <c r="D60" s="141"/>
      <c r="E60" s="141"/>
      <c r="F60" s="141"/>
      <c r="G60" s="141"/>
      <c r="H60" s="141"/>
      <c r="I60" s="141"/>
      <c r="J60" s="141"/>
      <c r="K60" s="141"/>
      <c r="L60" s="141"/>
    </row>
    <row r="61" spans="1:12" x14ac:dyDescent="0.25">
      <c r="A61" s="14"/>
      <c r="B61" s="14"/>
      <c r="C61" s="14"/>
      <c r="D61" s="14"/>
      <c r="E61" s="14"/>
      <c r="F61" s="14"/>
      <c r="G61" s="14"/>
      <c r="H61" s="14"/>
      <c r="I61" s="14"/>
      <c r="J61" s="14"/>
      <c r="K61" s="14"/>
      <c r="L61" s="14"/>
    </row>
    <row r="62" spans="1:12" ht="31.5" customHeight="1" x14ac:dyDescent="0.25">
      <c r="A62" s="196" t="s">
        <v>513</v>
      </c>
      <c r="B62" s="196"/>
      <c r="C62" s="196"/>
      <c r="D62" s="196"/>
      <c r="E62" s="196"/>
      <c r="F62" s="196"/>
      <c r="G62" s="196"/>
      <c r="H62" s="196"/>
      <c r="I62" s="196"/>
      <c r="J62" s="196"/>
      <c r="K62" s="196"/>
      <c r="L62" s="196"/>
    </row>
    <row r="63" spans="1:12" x14ac:dyDescent="0.25">
      <c r="A63" s="124"/>
      <c r="B63" s="124"/>
      <c r="C63" s="124"/>
      <c r="D63" s="124"/>
      <c r="E63" s="124"/>
      <c r="F63" s="124"/>
      <c r="G63" s="124"/>
      <c r="H63" s="124"/>
      <c r="I63" s="124"/>
      <c r="J63" s="124"/>
      <c r="K63" s="124"/>
      <c r="L63" s="124"/>
    </row>
    <row r="64" spans="1:12" x14ac:dyDescent="0.25">
      <c r="A64" s="126" t="s">
        <v>6</v>
      </c>
      <c r="B64" s="126"/>
      <c r="C64" s="126"/>
      <c r="D64" s="126"/>
      <c r="E64" s="126"/>
      <c r="F64" s="126"/>
      <c r="G64" s="126"/>
      <c r="H64" s="16"/>
      <c r="I64" s="16"/>
      <c r="J64" s="16"/>
      <c r="K64" s="16"/>
      <c r="L64" s="16"/>
    </row>
  </sheetData>
  <mergeCells count="17">
    <mergeCell ref="A3:L3"/>
    <mergeCell ref="A55:G55"/>
    <mergeCell ref="A1:L1"/>
    <mergeCell ref="A2:L2"/>
    <mergeCell ref="A6:L6"/>
    <mergeCell ref="A11:L11"/>
    <mergeCell ref="A16:L16"/>
    <mergeCell ref="A23:L23"/>
    <mergeCell ref="A27:L27"/>
    <mergeCell ref="A32:L32"/>
    <mergeCell ref="A39:L39"/>
    <mergeCell ref="A43:L43"/>
    <mergeCell ref="A48:L48"/>
    <mergeCell ref="A58:L58"/>
    <mergeCell ref="A59:L59"/>
    <mergeCell ref="A60:L60"/>
    <mergeCell ref="A62:L62"/>
  </mergeCells>
  <pageMargins left="0.7" right="0.7" top="0.75" bottom="0.75" header="0.3" footer="0.3"/>
  <pageSetup paperSize="9" scale="69"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0B7BA-0A57-431A-97BC-3C3762DF3C5B}">
  <sheetPr>
    <pageSetUpPr fitToPage="1"/>
  </sheetPr>
  <dimension ref="A1:L37"/>
  <sheetViews>
    <sheetView workbookViewId="0">
      <selection sqref="A1:L1"/>
    </sheetView>
  </sheetViews>
  <sheetFormatPr defaultRowHeight="15" x14ac:dyDescent="0.25"/>
  <cols>
    <col min="1" max="1" width="6.140625" customWidth="1"/>
    <col min="2" max="2" width="32.7109375" customWidth="1"/>
    <col min="4" max="4" width="10.140625" customWidth="1"/>
    <col min="5" max="5" width="26.7109375" customWidth="1"/>
    <col min="6" max="7" width="11.28515625" customWidth="1"/>
    <col min="8" max="8" width="11.5703125" customWidth="1"/>
    <col min="10" max="10" width="12.28515625" customWidth="1"/>
    <col min="11" max="11" width="12.7109375" customWidth="1"/>
    <col min="12" max="12" width="23.710937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198" t="s">
        <v>264</v>
      </c>
      <c r="B3" s="198"/>
      <c r="C3" s="198"/>
      <c r="D3" s="198"/>
      <c r="E3" s="198"/>
      <c r="F3" s="198"/>
      <c r="G3" s="198"/>
      <c r="H3" s="198"/>
      <c r="I3" s="198"/>
      <c r="J3" s="198"/>
      <c r="K3" s="198"/>
      <c r="L3" s="198"/>
    </row>
    <row r="4" spans="1:12" ht="66" customHeight="1" x14ac:dyDescent="0.25">
      <c r="A4" s="31" t="s">
        <v>1</v>
      </c>
      <c r="B4" s="32" t="s">
        <v>192</v>
      </c>
      <c r="C4" s="32" t="s">
        <v>2</v>
      </c>
      <c r="D4" s="32" t="s">
        <v>3</v>
      </c>
      <c r="E4" s="33" t="s">
        <v>224</v>
      </c>
      <c r="F4" s="33" t="s">
        <v>251</v>
      </c>
      <c r="G4" s="30" t="s">
        <v>154</v>
      </c>
      <c r="H4" s="30" t="s">
        <v>155</v>
      </c>
      <c r="I4" s="32" t="s">
        <v>156</v>
      </c>
      <c r="J4" s="30" t="s">
        <v>157</v>
      </c>
      <c r="K4" s="30" t="s">
        <v>158</v>
      </c>
      <c r="L4" s="32" t="s">
        <v>159</v>
      </c>
    </row>
    <row r="5" spans="1:12" x14ac:dyDescent="0.25">
      <c r="A5" s="75">
        <v>1</v>
      </c>
      <c r="B5" s="76">
        <v>2</v>
      </c>
      <c r="C5" s="76">
        <v>3</v>
      </c>
      <c r="D5" s="76">
        <v>4</v>
      </c>
      <c r="E5" s="76">
        <v>5</v>
      </c>
      <c r="F5" s="76">
        <v>6</v>
      </c>
      <c r="G5" s="76">
        <v>7</v>
      </c>
      <c r="H5" s="76">
        <v>8</v>
      </c>
      <c r="I5" s="76">
        <v>9</v>
      </c>
      <c r="J5" s="76">
        <v>10</v>
      </c>
      <c r="K5" s="76">
        <v>11</v>
      </c>
      <c r="L5" s="76">
        <v>12</v>
      </c>
    </row>
    <row r="6" spans="1:12" ht="30" customHeight="1" x14ac:dyDescent="0.25">
      <c r="A6" s="167" t="s">
        <v>265</v>
      </c>
      <c r="B6" s="167"/>
      <c r="C6" s="167"/>
      <c r="D6" s="167"/>
      <c r="E6" s="167"/>
      <c r="F6" s="167"/>
      <c r="G6" s="167"/>
      <c r="H6" s="167"/>
      <c r="I6" s="167"/>
      <c r="J6" s="167"/>
      <c r="K6" s="167"/>
      <c r="L6" s="167"/>
    </row>
    <row r="7" spans="1:12" x14ac:dyDescent="0.25">
      <c r="A7" s="3" t="s">
        <v>19</v>
      </c>
      <c r="B7" s="49" t="s">
        <v>373</v>
      </c>
      <c r="C7" s="3" t="s">
        <v>242</v>
      </c>
      <c r="D7" s="4">
        <v>6300</v>
      </c>
      <c r="E7" s="43"/>
      <c r="F7" s="27"/>
      <c r="G7" s="27"/>
      <c r="H7" s="29">
        <f>(D7*G7)</f>
        <v>0</v>
      </c>
      <c r="I7" s="80"/>
      <c r="J7" s="29">
        <f t="shared" ref="J7" si="0">G7*1.08</f>
        <v>0</v>
      </c>
      <c r="K7" s="29">
        <f>(D7*J7)</f>
        <v>0</v>
      </c>
      <c r="L7" s="4"/>
    </row>
    <row r="8" spans="1:12" x14ac:dyDescent="0.25">
      <c r="A8" s="3" t="s">
        <v>20</v>
      </c>
      <c r="B8" s="113" t="s">
        <v>374</v>
      </c>
      <c r="C8" s="3" t="s">
        <v>242</v>
      </c>
      <c r="D8" s="4">
        <v>4800</v>
      </c>
      <c r="E8" s="26"/>
      <c r="F8" s="27"/>
      <c r="G8" s="28"/>
      <c r="H8" s="29">
        <f t="shared" ref="H8:H11" si="1">(D8*G8)</f>
        <v>0</v>
      </c>
      <c r="I8" s="80"/>
      <c r="J8" s="29">
        <f t="shared" ref="J8:J11" si="2">G8*1.08</f>
        <v>0</v>
      </c>
      <c r="K8" s="29">
        <f t="shared" ref="K8:K11" si="3">(D8*J8)</f>
        <v>0</v>
      </c>
      <c r="L8" s="4"/>
    </row>
    <row r="9" spans="1:12" x14ac:dyDescent="0.25">
      <c r="A9" s="3" t="s">
        <v>21</v>
      </c>
      <c r="B9" s="113" t="s">
        <v>375</v>
      </c>
      <c r="C9" s="3" t="s">
        <v>242</v>
      </c>
      <c r="D9" s="4">
        <v>6600</v>
      </c>
      <c r="E9" s="3"/>
      <c r="F9" s="29"/>
      <c r="G9" s="29"/>
      <c r="H9" s="29">
        <f t="shared" si="1"/>
        <v>0</v>
      </c>
      <c r="I9" s="80"/>
      <c r="J9" s="29">
        <f t="shared" si="2"/>
        <v>0</v>
      </c>
      <c r="K9" s="29">
        <f t="shared" si="3"/>
        <v>0</v>
      </c>
      <c r="L9" s="4"/>
    </row>
    <row r="10" spans="1:12" x14ac:dyDescent="0.25">
      <c r="A10" s="3" t="s">
        <v>22</v>
      </c>
      <c r="B10" s="113" t="s">
        <v>376</v>
      </c>
      <c r="C10" s="3" t="s">
        <v>242</v>
      </c>
      <c r="D10" s="4">
        <v>2550</v>
      </c>
      <c r="E10" s="4"/>
      <c r="F10" s="4"/>
      <c r="G10" s="4"/>
      <c r="H10" s="29">
        <f t="shared" si="1"/>
        <v>0</v>
      </c>
      <c r="I10" s="80"/>
      <c r="J10" s="29">
        <f t="shared" si="2"/>
        <v>0</v>
      </c>
      <c r="K10" s="29">
        <f t="shared" si="3"/>
        <v>0</v>
      </c>
      <c r="L10" s="4"/>
    </row>
    <row r="11" spans="1:12" x14ac:dyDescent="0.25">
      <c r="A11" s="3" t="s">
        <v>23</v>
      </c>
      <c r="B11" s="113" t="s">
        <v>377</v>
      </c>
      <c r="C11" s="3" t="s">
        <v>242</v>
      </c>
      <c r="D11" s="4">
        <v>810</v>
      </c>
      <c r="E11" s="4"/>
      <c r="F11" s="4"/>
      <c r="G11" s="4"/>
      <c r="H11" s="29">
        <f t="shared" si="1"/>
        <v>0</v>
      </c>
      <c r="I11" s="80"/>
      <c r="J11" s="29">
        <f t="shared" si="2"/>
        <v>0</v>
      </c>
      <c r="K11" s="29">
        <f t="shared" si="3"/>
        <v>0</v>
      </c>
      <c r="L11" s="4"/>
    </row>
    <row r="12" spans="1:12" ht="16.149999999999999" customHeight="1" x14ac:dyDescent="0.25">
      <c r="A12" s="167" t="s">
        <v>266</v>
      </c>
      <c r="B12" s="167"/>
      <c r="C12" s="167"/>
      <c r="D12" s="167"/>
      <c r="E12" s="167"/>
      <c r="F12" s="167"/>
      <c r="G12" s="167"/>
      <c r="H12" s="167"/>
      <c r="I12" s="167"/>
      <c r="J12" s="167"/>
      <c r="K12" s="167"/>
      <c r="L12" s="167"/>
    </row>
    <row r="13" spans="1:12" x14ac:dyDescent="0.25">
      <c r="A13" s="3" t="s">
        <v>24</v>
      </c>
      <c r="B13" s="49" t="s">
        <v>378</v>
      </c>
      <c r="C13" s="3" t="s">
        <v>242</v>
      </c>
      <c r="D13" s="4">
        <v>10</v>
      </c>
      <c r="E13" s="4"/>
      <c r="F13" s="4"/>
      <c r="G13" s="4"/>
      <c r="H13" s="29">
        <f t="shared" ref="H13:H16" si="4">(D13*G13)</f>
        <v>0</v>
      </c>
      <c r="I13" s="80"/>
      <c r="J13" s="29">
        <f t="shared" ref="J13:J16" si="5">G13*1.08</f>
        <v>0</v>
      </c>
      <c r="K13" s="29">
        <f t="shared" ref="K13:K16" si="6">(D13*J13)</f>
        <v>0</v>
      </c>
      <c r="L13" s="4"/>
    </row>
    <row r="14" spans="1:12" x14ac:dyDescent="0.25">
      <c r="A14" s="3" t="s">
        <v>25</v>
      </c>
      <c r="B14" s="49" t="s">
        <v>379</v>
      </c>
      <c r="C14" s="3" t="s">
        <v>242</v>
      </c>
      <c r="D14" s="4">
        <v>10</v>
      </c>
      <c r="E14" s="4"/>
      <c r="F14" s="4"/>
      <c r="G14" s="4"/>
      <c r="H14" s="29">
        <f t="shared" si="4"/>
        <v>0</v>
      </c>
      <c r="I14" s="80"/>
      <c r="J14" s="29">
        <f t="shared" si="5"/>
        <v>0</v>
      </c>
      <c r="K14" s="29">
        <f t="shared" si="6"/>
        <v>0</v>
      </c>
      <c r="L14" s="4"/>
    </row>
    <row r="15" spans="1:12" x14ac:dyDescent="0.25">
      <c r="A15" s="3" t="s">
        <v>26</v>
      </c>
      <c r="B15" s="49" t="s">
        <v>380</v>
      </c>
      <c r="C15" s="3" t="s">
        <v>242</v>
      </c>
      <c r="D15" s="4">
        <v>345</v>
      </c>
      <c r="E15" s="4"/>
      <c r="F15" s="4"/>
      <c r="G15" s="4"/>
      <c r="H15" s="29">
        <f t="shared" si="4"/>
        <v>0</v>
      </c>
      <c r="I15" s="80"/>
      <c r="J15" s="29">
        <f t="shared" si="5"/>
        <v>0</v>
      </c>
      <c r="K15" s="29">
        <f t="shared" si="6"/>
        <v>0</v>
      </c>
      <c r="L15" s="4"/>
    </row>
    <row r="16" spans="1:12" x14ac:dyDescent="0.25">
      <c r="A16" s="3" t="s">
        <v>27</v>
      </c>
      <c r="B16" s="49" t="s">
        <v>381</v>
      </c>
      <c r="C16" s="3" t="s">
        <v>242</v>
      </c>
      <c r="D16" s="4">
        <v>310</v>
      </c>
      <c r="E16" s="4"/>
      <c r="F16" s="4"/>
      <c r="G16" s="4"/>
      <c r="H16" s="29">
        <f t="shared" si="4"/>
        <v>0</v>
      </c>
      <c r="I16" s="80"/>
      <c r="J16" s="29">
        <f t="shared" si="5"/>
        <v>0</v>
      </c>
      <c r="K16" s="29">
        <f t="shared" si="6"/>
        <v>0</v>
      </c>
      <c r="L16" s="4"/>
    </row>
    <row r="17" spans="1:12" ht="21" customHeight="1" x14ac:dyDescent="0.25">
      <c r="A17" s="167" t="s">
        <v>267</v>
      </c>
      <c r="B17" s="167"/>
      <c r="C17" s="167"/>
      <c r="D17" s="167"/>
      <c r="E17" s="167"/>
      <c r="F17" s="167"/>
      <c r="G17" s="167"/>
      <c r="H17" s="167"/>
      <c r="I17" s="167"/>
      <c r="J17" s="167"/>
      <c r="K17" s="167"/>
      <c r="L17" s="167"/>
    </row>
    <row r="18" spans="1:12" x14ac:dyDescent="0.25">
      <c r="A18" s="3" t="s">
        <v>28</v>
      </c>
      <c r="B18" s="49" t="s">
        <v>382</v>
      </c>
      <c r="C18" s="3" t="s">
        <v>242</v>
      </c>
      <c r="D18" s="4">
        <v>850</v>
      </c>
      <c r="E18" s="4"/>
      <c r="F18" s="4"/>
      <c r="G18" s="4"/>
      <c r="H18" s="29">
        <f t="shared" ref="H18:H22" si="7">(D18*G18)</f>
        <v>0</v>
      </c>
      <c r="I18" s="80"/>
      <c r="J18" s="29">
        <f t="shared" ref="J18:J22" si="8">G18*1.08</f>
        <v>0</v>
      </c>
      <c r="K18" s="29">
        <f t="shared" ref="K18:K22" si="9">(D18*J18)</f>
        <v>0</v>
      </c>
      <c r="L18" s="4"/>
    </row>
    <row r="19" spans="1:12" x14ac:dyDescent="0.25">
      <c r="A19" s="3" t="s">
        <v>29</v>
      </c>
      <c r="B19" s="49" t="s">
        <v>381</v>
      </c>
      <c r="C19" s="3" t="s">
        <v>242</v>
      </c>
      <c r="D19" s="4">
        <v>1150</v>
      </c>
      <c r="E19" s="4"/>
      <c r="F19" s="4"/>
      <c r="G19" s="4"/>
      <c r="H19" s="29">
        <f t="shared" si="7"/>
        <v>0</v>
      </c>
      <c r="I19" s="80"/>
      <c r="J19" s="29">
        <f t="shared" si="8"/>
        <v>0</v>
      </c>
      <c r="K19" s="29">
        <f t="shared" si="9"/>
        <v>0</v>
      </c>
      <c r="L19" s="4"/>
    </row>
    <row r="20" spans="1:12" x14ac:dyDescent="0.25">
      <c r="A20" s="3" t="s">
        <v>30</v>
      </c>
      <c r="B20" s="49" t="s">
        <v>383</v>
      </c>
      <c r="C20" s="3" t="s">
        <v>242</v>
      </c>
      <c r="D20" s="4">
        <v>500</v>
      </c>
      <c r="E20" s="4"/>
      <c r="F20" s="4"/>
      <c r="G20" s="4"/>
      <c r="H20" s="29">
        <f t="shared" si="7"/>
        <v>0</v>
      </c>
      <c r="I20" s="80"/>
      <c r="J20" s="29">
        <f t="shared" si="8"/>
        <v>0</v>
      </c>
      <c r="K20" s="29">
        <f t="shared" si="9"/>
        <v>0</v>
      </c>
      <c r="L20" s="4"/>
    </row>
    <row r="21" spans="1:12" x14ac:dyDescent="0.25">
      <c r="A21" s="3" t="s">
        <v>55</v>
      </c>
      <c r="B21" s="49" t="s">
        <v>384</v>
      </c>
      <c r="C21" s="3" t="s">
        <v>242</v>
      </c>
      <c r="D21" s="4">
        <v>180</v>
      </c>
      <c r="E21" s="4"/>
      <c r="F21" s="4"/>
      <c r="G21" s="4"/>
      <c r="H21" s="29">
        <f t="shared" si="7"/>
        <v>0</v>
      </c>
      <c r="I21" s="80"/>
      <c r="J21" s="29">
        <f t="shared" si="8"/>
        <v>0</v>
      </c>
      <c r="K21" s="29">
        <f t="shared" si="9"/>
        <v>0</v>
      </c>
      <c r="L21" s="4"/>
    </row>
    <row r="22" spans="1:12" ht="45" x14ac:dyDescent="0.25">
      <c r="A22" s="3" t="s">
        <v>56</v>
      </c>
      <c r="B22" s="65" t="s">
        <v>466</v>
      </c>
      <c r="C22" s="3" t="s">
        <v>242</v>
      </c>
      <c r="D22" s="4">
        <v>14300</v>
      </c>
      <c r="E22" s="4"/>
      <c r="F22" s="4"/>
      <c r="G22" s="4"/>
      <c r="H22" s="29">
        <f t="shared" si="7"/>
        <v>0</v>
      </c>
      <c r="I22" s="80"/>
      <c r="J22" s="29">
        <f t="shared" si="8"/>
        <v>0</v>
      </c>
      <c r="K22" s="29">
        <f t="shared" si="9"/>
        <v>0</v>
      </c>
      <c r="L22" s="4"/>
    </row>
    <row r="23" spans="1:12" ht="21.6" customHeight="1" x14ac:dyDescent="0.25">
      <c r="A23" s="167" t="s">
        <v>268</v>
      </c>
      <c r="B23" s="167"/>
      <c r="C23" s="167"/>
      <c r="D23" s="167"/>
      <c r="E23" s="167"/>
      <c r="F23" s="167"/>
      <c r="G23" s="167"/>
      <c r="H23" s="167"/>
      <c r="I23" s="167"/>
      <c r="J23" s="167"/>
      <c r="K23" s="167"/>
      <c r="L23" s="167"/>
    </row>
    <row r="24" spans="1:12" x14ac:dyDescent="0.25">
      <c r="A24" s="3" t="s">
        <v>57</v>
      </c>
      <c r="B24" s="49" t="s">
        <v>385</v>
      </c>
      <c r="C24" s="3" t="s">
        <v>242</v>
      </c>
      <c r="D24" s="4">
        <v>10</v>
      </c>
      <c r="E24" s="4"/>
      <c r="F24" s="4"/>
      <c r="G24" s="4"/>
      <c r="H24" s="29">
        <f t="shared" ref="H24:H27" si="10">(D24*G24)</f>
        <v>0</v>
      </c>
      <c r="I24" s="80"/>
      <c r="J24" s="29">
        <f t="shared" ref="J24:J26" si="11">G24*1.08</f>
        <v>0</v>
      </c>
      <c r="K24" s="29">
        <f t="shared" ref="K24:K26" si="12">(D24*J24)</f>
        <v>0</v>
      </c>
      <c r="L24" s="4"/>
    </row>
    <row r="25" spans="1:12" x14ac:dyDescent="0.25">
      <c r="A25" s="3" t="s">
        <v>58</v>
      </c>
      <c r="B25" s="49" t="s">
        <v>380</v>
      </c>
      <c r="C25" s="3" t="s">
        <v>242</v>
      </c>
      <c r="D25" s="4">
        <v>345</v>
      </c>
      <c r="E25" s="4"/>
      <c r="F25" s="4"/>
      <c r="G25" s="4"/>
      <c r="H25" s="29">
        <f t="shared" si="10"/>
        <v>0</v>
      </c>
      <c r="I25" s="80"/>
      <c r="J25" s="29">
        <f t="shared" si="11"/>
        <v>0</v>
      </c>
      <c r="K25" s="29">
        <f t="shared" si="12"/>
        <v>0</v>
      </c>
      <c r="L25" s="4"/>
    </row>
    <row r="26" spans="1:12" x14ac:dyDescent="0.25">
      <c r="A26" s="3" t="s">
        <v>59</v>
      </c>
      <c r="B26" s="49" t="s">
        <v>381</v>
      </c>
      <c r="C26" s="3" t="s">
        <v>242</v>
      </c>
      <c r="D26" s="4">
        <v>220</v>
      </c>
      <c r="E26" s="4"/>
      <c r="F26" s="4"/>
      <c r="G26" s="4"/>
      <c r="H26" s="29">
        <f t="shared" si="10"/>
        <v>0</v>
      </c>
      <c r="I26" s="80"/>
      <c r="J26" s="29">
        <f t="shared" si="11"/>
        <v>0</v>
      </c>
      <c r="K26" s="29">
        <f t="shared" si="12"/>
        <v>0</v>
      </c>
      <c r="L26" s="4"/>
    </row>
    <row r="27" spans="1:12" ht="30" x14ac:dyDescent="0.25">
      <c r="A27" s="3" t="s">
        <v>60</v>
      </c>
      <c r="B27" s="49" t="s">
        <v>578</v>
      </c>
      <c r="C27" s="3" t="s">
        <v>242</v>
      </c>
      <c r="D27" s="4">
        <v>345</v>
      </c>
      <c r="E27" s="4"/>
      <c r="F27" s="4"/>
      <c r="G27" s="4"/>
      <c r="H27" s="29">
        <f t="shared" si="10"/>
        <v>0</v>
      </c>
      <c r="I27" s="80"/>
      <c r="J27" s="29">
        <f t="shared" ref="J27" si="13">G27*1.08</f>
        <v>0</v>
      </c>
      <c r="K27" s="29">
        <f t="shared" ref="K27" si="14">(D27*J27)</f>
        <v>0</v>
      </c>
      <c r="L27" s="4"/>
    </row>
    <row r="28" spans="1:12" x14ac:dyDescent="0.25">
      <c r="A28" s="213" t="s">
        <v>52</v>
      </c>
      <c r="B28" s="214"/>
      <c r="C28" s="214"/>
      <c r="D28" s="214"/>
      <c r="E28" s="214"/>
      <c r="F28" s="214"/>
      <c r="G28" s="215"/>
      <c r="H28" s="55">
        <f>SUM(H7:H27)</f>
        <v>0</v>
      </c>
      <c r="I28" s="142"/>
      <c r="J28" s="144"/>
      <c r="K28" s="55">
        <f>SUM(K7:K27)</f>
        <v>0</v>
      </c>
      <c r="L28" s="4"/>
    </row>
    <row r="29" spans="1:12" x14ac:dyDescent="0.25">
      <c r="A29" s="95"/>
      <c r="B29" s="95"/>
      <c r="C29" s="95"/>
      <c r="D29" s="95"/>
      <c r="E29" s="95"/>
      <c r="F29" s="95"/>
      <c r="G29" s="95"/>
      <c r="H29" s="95"/>
      <c r="I29" s="95"/>
      <c r="J29" s="95"/>
      <c r="K29" s="95"/>
      <c r="L29" s="95"/>
    </row>
    <row r="31" spans="1:12" ht="15" customHeight="1" x14ac:dyDescent="0.25">
      <c r="A31" s="147" t="s">
        <v>4</v>
      </c>
      <c r="B31" s="147"/>
      <c r="C31" s="147"/>
      <c r="D31" s="147"/>
      <c r="E31" s="147"/>
      <c r="F31" s="147"/>
      <c r="G31" s="147"/>
      <c r="H31" s="147"/>
      <c r="I31" s="147"/>
      <c r="J31" s="147"/>
      <c r="K31" s="147"/>
      <c r="L31" s="147"/>
    </row>
    <row r="32" spans="1:12" x14ac:dyDescent="0.25">
      <c r="A32" s="141" t="s">
        <v>53</v>
      </c>
      <c r="B32" s="141"/>
      <c r="C32" s="141"/>
      <c r="D32" s="141"/>
      <c r="E32" s="141"/>
      <c r="F32" s="141"/>
      <c r="G32" s="141"/>
      <c r="H32" s="141"/>
      <c r="I32" s="141"/>
      <c r="J32" s="141"/>
      <c r="K32" s="141"/>
      <c r="L32" s="141"/>
    </row>
    <row r="33" spans="1:12" x14ac:dyDescent="0.25">
      <c r="A33" s="141" t="s">
        <v>5</v>
      </c>
      <c r="B33" s="141"/>
      <c r="C33" s="141"/>
      <c r="D33" s="141"/>
      <c r="E33" s="141"/>
      <c r="F33" s="141"/>
      <c r="G33" s="141"/>
      <c r="H33" s="141"/>
      <c r="I33" s="141"/>
      <c r="J33" s="141"/>
      <c r="K33" s="141"/>
      <c r="L33" s="141"/>
    </row>
    <row r="34" spans="1:12" x14ac:dyDescent="0.25">
      <c r="A34" s="14"/>
      <c r="B34" s="14"/>
      <c r="C34" s="14"/>
      <c r="D34" s="14"/>
      <c r="E34" s="14"/>
      <c r="F34" s="14"/>
      <c r="G34" s="14"/>
      <c r="H34" s="14"/>
      <c r="I34" s="14"/>
      <c r="J34" s="14"/>
      <c r="K34" s="14"/>
      <c r="L34" s="14"/>
    </row>
    <row r="35" spans="1:12" ht="31.5" customHeight="1" x14ac:dyDescent="0.25">
      <c r="A35" s="196" t="s">
        <v>513</v>
      </c>
      <c r="B35" s="196"/>
      <c r="C35" s="196"/>
      <c r="D35" s="196"/>
      <c r="E35" s="196"/>
      <c r="F35" s="196"/>
      <c r="G35" s="196"/>
      <c r="H35" s="196"/>
      <c r="I35" s="196"/>
      <c r="J35" s="196"/>
      <c r="K35" s="196"/>
      <c r="L35" s="196"/>
    </row>
    <row r="36" spans="1:12" x14ac:dyDescent="0.25">
      <c r="A36" s="124"/>
      <c r="B36" s="124"/>
      <c r="C36" s="124"/>
      <c r="D36" s="124"/>
      <c r="E36" s="124"/>
      <c r="F36" s="124"/>
      <c r="G36" s="124"/>
      <c r="H36" s="124"/>
      <c r="I36" s="124"/>
      <c r="J36" s="124"/>
      <c r="K36" s="124"/>
      <c r="L36" s="124"/>
    </row>
    <row r="37" spans="1:12" x14ac:dyDescent="0.25">
      <c r="A37" s="126" t="s">
        <v>6</v>
      </c>
      <c r="B37" s="126"/>
      <c r="C37" s="126"/>
      <c r="D37" s="126"/>
      <c r="E37" s="126"/>
      <c r="F37" s="126"/>
      <c r="G37" s="126"/>
      <c r="H37" s="16"/>
      <c r="I37" s="16"/>
      <c r="J37" s="16"/>
      <c r="K37" s="16"/>
      <c r="L37" s="16"/>
    </row>
  </sheetData>
  <mergeCells count="13">
    <mergeCell ref="A1:L1"/>
    <mergeCell ref="A2:L2"/>
    <mergeCell ref="A28:G28"/>
    <mergeCell ref="I28:J28"/>
    <mergeCell ref="A3:L3"/>
    <mergeCell ref="A6:L6"/>
    <mergeCell ref="A12:L12"/>
    <mergeCell ref="A17:L17"/>
    <mergeCell ref="A23:L23"/>
    <mergeCell ref="A31:L31"/>
    <mergeCell ref="A32:L32"/>
    <mergeCell ref="A33:L33"/>
    <mergeCell ref="A35:L35"/>
  </mergeCells>
  <pageMargins left="0.7" right="0.7" top="0.75" bottom="0.75" header="0.3" footer="0.3"/>
  <pageSetup paperSize="9" scale="74"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AA20C-9B69-4E76-B306-23C8831EEEDA}">
  <sheetPr>
    <pageSetUpPr fitToPage="1"/>
  </sheetPr>
  <dimension ref="A1:L21"/>
  <sheetViews>
    <sheetView workbookViewId="0">
      <selection sqref="A1:L1"/>
    </sheetView>
  </sheetViews>
  <sheetFormatPr defaultRowHeight="15" x14ac:dyDescent="0.25"/>
  <cols>
    <col min="1" max="1" width="5.7109375" customWidth="1"/>
    <col min="2" max="2" width="35.5703125" customWidth="1"/>
    <col min="3" max="3" width="9.28515625" customWidth="1"/>
    <col min="4" max="4" width="9.5703125" customWidth="1"/>
    <col min="5" max="5" width="35.85546875" customWidth="1"/>
    <col min="6" max="6" width="12.140625" customWidth="1"/>
    <col min="7" max="7" width="13.42578125" customWidth="1"/>
    <col min="8" max="8" width="13.85546875" customWidth="1"/>
    <col min="10" max="10" width="14.5703125" customWidth="1"/>
    <col min="11" max="11" width="16" customWidth="1"/>
    <col min="12" max="12" width="29"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198" t="s">
        <v>269</v>
      </c>
      <c r="B3" s="198"/>
      <c r="C3" s="198"/>
      <c r="D3" s="198"/>
      <c r="E3" s="198"/>
      <c r="F3" s="198"/>
      <c r="G3" s="198"/>
      <c r="H3" s="198"/>
      <c r="I3" s="198"/>
      <c r="J3" s="198"/>
      <c r="K3" s="198"/>
      <c r="L3" s="198"/>
    </row>
    <row r="4" spans="1:12" ht="50.45" customHeight="1" x14ac:dyDescent="0.25">
      <c r="A4" s="31" t="s">
        <v>1</v>
      </c>
      <c r="B4" s="32" t="s">
        <v>192</v>
      </c>
      <c r="C4" s="32" t="s">
        <v>2</v>
      </c>
      <c r="D4" s="32" t="s">
        <v>3</v>
      </c>
      <c r="E4" s="33" t="s">
        <v>224</v>
      </c>
      <c r="F4" s="33" t="s">
        <v>251</v>
      </c>
      <c r="G4" s="30" t="s">
        <v>154</v>
      </c>
      <c r="H4" s="30" t="s">
        <v>155</v>
      </c>
      <c r="I4" s="32" t="s">
        <v>156</v>
      </c>
      <c r="J4" s="30" t="s">
        <v>157</v>
      </c>
      <c r="K4" s="30" t="s">
        <v>158</v>
      </c>
      <c r="L4" s="32" t="s">
        <v>159</v>
      </c>
    </row>
    <row r="5" spans="1:12" x14ac:dyDescent="0.25">
      <c r="A5" s="75">
        <v>1</v>
      </c>
      <c r="B5" s="76">
        <v>2</v>
      </c>
      <c r="C5" s="76">
        <v>3</v>
      </c>
      <c r="D5" s="76">
        <v>4</v>
      </c>
      <c r="E5" s="76">
        <v>5</v>
      </c>
      <c r="F5" s="76">
        <v>6</v>
      </c>
      <c r="G5" s="76">
        <v>7</v>
      </c>
      <c r="H5" s="76">
        <v>8</v>
      </c>
      <c r="I5" s="76">
        <v>9</v>
      </c>
      <c r="J5" s="76">
        <v>10</v>
      </c>
      <c r="K5" s="76">
        <v>11</v>
      </c>
      <c r="L5" s="76">
        <v>12</v>
      </c>
    </row>
    <row r="6" spans="1:12" ht="217.9" customHeight="1" x14ac:dyDescent="0.25">
      <c r="A6" s="3" t="s">
        <v>19</v>
      </c>
      <c r="B6" s="49" t="s">
        <v>367</v>
      </c>
      <c r="C6" s="3" t="s">
        <v>242</v>
      </c>
      <c r="D6" s="4">
        <v>52</v>
      </c>
      <c r="E6" s="43"/>
      <c r="F6" s="44"/>
      <c r="G6" s="27"/>
      <c r="H6" s="29">
        <f>(D6*G6)</f>
        <v>0</v>
      </c>
      <c r="I6" s="80"/>
      <c r="J6" s="29">
        <f t="shared" ref="J6" si="0">G6*1.08</f>
        <v>0</v>
      </c>
      <c r="K6" s="29">
        <f>(D6*J6)</f>
        <v>0</v>
      </c>
      <c r="L6" s="4"/>
    </row>
    <row r="7" spans="1:12" ht="255" x14ac:dyDescent="0.25">
      <c r="A7" s="3" t="s">
        <v>20</v>
      </c>
      <c r="B7" s="49" t="s">
        <v>368</v>
      </c>
      <c r="C7" s="3" t="s">
        <v>242</v>
      </c>
      <c r="D7" s="4">
        <v>22</v>
      </c>
      <c r="E7" s="43"/>
      <c r="F7" s="27"/>
      <c r="G7" s="27"/>
      <c r="H7" s="29">
        <f t="shared" ref="H7:H11" si="1">(D7*G7)</f>
        <v>0</v>
      </c>
      <c r="I7" s="80"/>
      <c r="J7" s="29">
        <f t="shared" ref="J7:J11" si="2">G7*1.08</f>
        <v>0</v>
      </c>
      <c r="K7" s="29">
        <f t="shared" ref="K7:K11" si="3">(D7*J7)</f>
        <v>0</v>
      </c>
      <c r="L7" s="4"/>
    </row>
    <row r="8" spans="1:12" ht="255" x14ac:dyDescent="0.25">
      <c r="A8" s="3" t="s">
        <v>21</v>
      </c>
      <c r="B8" s="3" t="s">
        <v>369</v>
      </c>
      <c r="C8" s="3" t="s">
        <v>242</v>
      </c>
      <c r="D8" s="4">
        <v>25</v>
      </c>
      <c r="E8" s="26"/>
      <c r="F8" s="27"/>
      <c r="G8" s="28"/>
      <c r="H8" s="29">
        <f t="shared" si="1"/>
        <v>0</v>
      </c>
      <c r="I8" s="80"/>
      <c r="J8" s="29">
        <f t="shared" si="2"/>
        <v>0</v>
      </c>
      <c r="K8" s="29">
        <f t="shared" si="3"/>
        <v>0</v>
      </c>
      <c r="L8" s="4"/>
    </row>
    <row r="9" spans="1:12" ht="45" x14ac:dyDescent="0.25">
      <c r="A9" s="3" t="s">
        <v>22</v>
      </c>
      <c r="B9" s="49" t="s">
        <v>370</v>
      </c>
      <c r="C9" s="3" t="s">
        <v>242</v>
      </c>
      <c r="D9" s="4">
        <v>95</v>
      </c>
      <c r="E9" s="3"/>
      <c r="F9" s="29"/>
      <c r="G9" s="29"/>
      <c r="H9" s="29">
        <f t="shared" si="1"/>
        <v>0</v>
      </c>
      <c r="I9" s="80"/>
      <c r="J9" s="29">
        <f t="shared" si="2"/>
        <v>0</v>
      </c>
      <c r="K9" s="29">
        <f t="shared" si="3"/>
        <v>0</v>
      </c>
      <c r="L9" s="4"/>
    </row>
    <row r="10" spans="1:12" ht="90" x14ac:dyDescent="0.25">
      <c r="A10" s="3" t="s">
        <v>23</v>
      </c>
      <c r="B10" s="49" t="s">
        <v>371</v>
      </c>
      <c r="C10" s="3" t="s">
        <v>242</v>
      </c>
      <c r="D10" s="4">
        <v>11</v>
      </c>
      <c r="E10" s="4"/>
      <c r="F10" s="4"/>
      <c r="G10" s="4"/>
      <c r="H10" s="29">
        <f t="shared" si="1"/>
        <v>0</v>
      </c>
      <c r="I10" s="80"/>
      <c r="J10" s="29">
        <f t="shared" si="2"/>
        <v>0</v>
      </c>
      <c r="K10" s="29">
        <f t="shared" si="3"/>
        <v>0</v>
      </c>
      <c r="L10" s="4"/>
    </row>
    <row r="11" spans="1:12" ht="105" x14ac:dyDescent="0.25">
      <c r="A11" s="3" t="s">
        <v>24</v>
      </c>
      <c r="B11" s="49" t="s">
        <v>372</v>
      </c>
      <c r="C11" s="3" t="s">
        <v>242</v>
      </c>
      <c r="D11" s="4">
        <v>3</v>
      </c>
      <c r="E11" s="4"/>
      <c r="F11" s="4"/>
      <c r="G11" s="4"/>
      <c r="H11" s="29">
        <f t="shared" si="1"/>
        <v>0</v>
      </c>
      <c r="I11" s="80"/>
      <c r="J11" s="29">
        <f t="shared" si="2"/>
        <v>0</v>
      </c>
      <c r="K11" s="29">
        <f t="shared" si="3"/>
        <v>0</v>
      </c>
      <c r="L11" s="4"/>
    </row>
    <row r="12" spans="1:12" x14ac:dyDescent="0.25">
      <c r="A12" s="203" t="s">
        <v>52</v>
      </c>
      <c r="B12" s="204"/>
      <c r="C12" s="204"/>
      <c r="D12" s="204"/>
      <c r="E12" s="204"/>
      <c r="F12" s="204"/>
      <c r="G12" s="205"/>
      <c r="H12" s="4">
        <f>SUM(H6:H11)</f>
        <v>0</v>
      </c>
      <c r="I12" s="142"/>
      <c r="J12" s="144"/>
      <c r="K12" s="4">
        <f>SUM(K6:K11)</f>
        <v>0</v>
      </c>
      <c r="L12" s="4"/>
    </row>
    <row r="15" spans="1:12" ht="15" customHeight="1" x14ac:dyDescent="0.25">
      <c r="A15" s="147" t="s">
        <v>4</v>
      </c>
      <c r="B15" s="147"/>
      <c r="C15" s="147"/>
      <c r="D15" s="147"/>
      <c r="E15" s="147"/>
      <c r="F15" s="147"/>
      <c r="G15" s="147"/>
      <c r="H15" s="147"/>
      <c r="I15" s="147"/>
      <c r="J15" s="147"/>
      <c r="K15" s="147"/>
      <c r="L15" s="147"/>
    </row>
    <row r="16" spans="1:12" x14ac:dyDescent="0.25">
      <c r="A16" s="141" t="s">
        <v>53</v>
      </c>
      <c r="B16" s="141"/>
      <c r="C16" s="141"/>
      <c r="D16" s="141"/>
      <c r="E16" s="141"/>
      <c r="F16" s="141"/>
      <c r="G16" s="141"/>
      <c r="H16" s="141"/>
      <c r="I16" s="141"/>
      <c r="J16" s="141"/>
      <c r="K16" s="141"/>
      <c r="L16" s="141"/>
    </row>
    <row r="17" spans="1:12" x14ac:dyDescent="0.25">
      <c r="A17" s="141" t="s">
        <v>5</v>
      </c>
      <c r="B17" s="141"/>
      <c r="C17" s="141"/>
      <c r="D17" s="141"/>
      <c r="E17" s="141"/>
      <c r="F17" s="141"/>
      <c r="G17" s="141"/>
      <c r="H17" s="141"/>
      <c r="I17" s="141"/>
      <c r="J17" s="141"/>
      <c r="K17" s="141"/>
      <c r="L17" s="141"/>
    </row>
    <row r="18" spans="1:12" x14ac:dyDescent="0.25">
      <c r="A18" s="14"/>
      <c r="B18" s="14"/>
      <c r="C18" s="14"/>
      <c r="D18" s="14"/>
      <c r="E18" s="14"/>
      <c r="F18" s="14"/>
      <c r="G18" s="14"/>
      <c r="H18" s="14"/>
      <c r="I18" s="14"/>
      <c r="J18" s="14"/>
      <c r="K18" s="14"/>
      <c r="L18" s="14"/>
    </row>
    <row r="19" spans="1:12" ht="33" customHeight="1" x14ac:dyDescent="0.25">
      <c r="A19" s="196" t="s">
        <v>513</v>
      </c>
      <c r="B19" s="196"/>
      <c r="C19" s="196"/>
      <c r="D19" s="196"/>
      <c r="E19" s="196"/>
      <c r="F19" s="196"/>
      <c r="G19" s="196"/>
      <c r="H19" s="196"/>
      <c r="I19" s="196"/>
      <c r="J19" s="196"/>
      <c r="K19" s="196"/>
      <c r="L19" s="196"/>
    </row>
    <row r="20" spans="1:12" x14ac:dyDescent="0.25">
      <c r="A20" s="124"/>
      <c r="B20" s="124"/>
      <c r="C20" s="124"/>
      <c r="D20" s="124"/>
      <c r="E20" s="124"/>
      <c r="F20" s="124"/>
      <c r="G20" s="124"/>
      <c r="H20" s="124"/>
      <c r="I20" s="124"/>
      <c r="J20" s="124"/>
      <c r="K20" s="124"/>
      <c r="L20" s="124"/>
    </row>
    <row r="21" spans="1:12" x14ac:dyDescent="0.25">
      <c r="A21" s="126" t="s">
        <v>6</v>
      </c>
      <c r="B21" s="126"/>
      <c r="C21" s="126"/>
      <c r="D21" s="126"/>
      <c r="E21" s="126"/>
      <c r="F21" s="126"/>
      <c r="G21" s="126"/>
      <c r="H21" s="16"/>
      <c r="I21" s="16"/>
      <c r="J21" s="16"/>
      <c r="K21" s="16"/>
      <c r="L21" s="16"/>
    </row>
  </sheetData>
  <mergeCells count="9">
    <mergeCell ref="A3:L3"/>
    <mergeCell ref="A12:G12"/>
    <mergeCell ref="I12:J12"/>
    <mergeCell ref="A1:L1"/>
    <mergeCell ref="A2:L2"/>
    <mergeCell ref="A15:L15"/>
    <mergeCell ref="A16:L16"/>
    <mergeCell ref="A17:L17"/>
    <mergeCell ref="A19:L19"/>
  </mergeCells>
  <pageMargins left="0.7" right="0.7" top="0.75" bottom="0.75" header="0.3" footer="0.3"/>
  <pageSetup paperSize="9" scale="64" fitToHeight="0" orientation="landscape"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FB7AB-ACAE-4400-89B5-9FECC79C47E7}">
  <sheetPr>
    <pageSetUpPr fitToPage="1"/>
  </sheetPr>
  <dimension ref="A1:L40"/>
  <sheetViews>
    <sheetView workbookViewId="0">
      <selection sqref="A1:L1"/>
    </sheetView>
  </sheetViews>
  <sheetFormatPr defaultRowHeight="15" x14ac:dyDescent="0.25"/>
  <cols>
    <col min="1" max="1" width="6.140625" customWidth="1"/>
    <col min="2" max="2" width="41.7109375" customWidth="1"/>
    <col min="4" max="4" width="9.42578125" customWidth="1"/>
    <col min="5" max="5" width="28.42578125" customWidth="1"/>
    <col min="6" max="6" width="10.140625" customWidth="1"/>
    <col min="7" max="7" width="12.140625" customWidth="1"/>
    <col min="8" max="8" width="11.7109375" customWidth="1"/>
    <col min="10" max="10" width="12" customWidth="1"/>
    <col min="11" max="11" width="12.42578125" customWidth="1"/>
    <col min="12" max="12" width="27"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198" t="s">
        <v>270</v>
      </c>
      <c r="B3" s="198"/>
      <c r="C3" s="198"/>
      <c r="D3" s="198"/>
      <c r="E3" s="198"/>
      <c r="F3" s="198"/>
      <c r="G3" s="198"/>
      <c r="H3" s="198"/>
      <c r="I3" s="198"/>
      <c r="J3" s="198"/>
      <c r="K3" s="198"/>
      <c r="L3" s="198"/>
    </row>
    <row r="4" spans="1:12" ht="51.6" customHeight="1" x14ac:dyDescent="0.25">
      <c r="A4" s="31" t="s">
        <v>1</v>
      </c>
      <c r="B4" s="32" t="s">
        <v>192</v>
      </c>
      <c r="C4" s="32" t="s">
        <v>2</v>
      </c>
      <c r="D4" s="32" t="s">
        <v>3</v>
      </c>
      <c r="E4" s="33" t="s">
        <v>224</v>
      </c>
      <c r="F4" s="33" t="s">
        <v>251</v>
      </c>
      <c r="G4" s="30" t="s">
        <v>154</v>
      </c>
      <c r="H4" s="30" t="s">
        <v>155</v>
      </c>
      <c r="I4" s="32" t="s">
        <v>156</v>
      </c>
      <c r="J4" s="30" t="s">
        <v>157</v>
      </c>
      <c r="K4" s="30" t="s">
        <v>158</v>
      </c>
      <c r="L4" s="32" t="s">
        <v>159</v>
      </c>
    </row>
    <row r="5" spans="1:12" x14ac:dyDescent="0.25">
      <c r="A5" s="75">
        <v>1</v>
      </c>
      <c r="B5" s="76">
        <v>2</v>
      </c>
      <c r="C5" s="76">
        <v>3</v>
      </c>
      <c r="D5" s="76">
        <v>4</v>
      </c>
      <c r="E5" s="76">
        <v>5</v>
      </c>
      <c r="F5" s="76">
        <v>6</v>
      </c>
      <c r="G5" s="76">
        <v>7</v>
      </c>
      <c r="H5" s="76">
        <v>8</v>
      </c>
      <c r="I5" s="76">
        <v>9</v>
      </c>
      <c r="J5" s="76">
        <v>10</v>
      </c>
      <c r="K5" s="76">
        <v>11</v>
      </c>
      <c r="L5" s="76">
        <v>12</v>
      </c>
    </row>
    <row r="6" spans="1:12" x14ac:dyDescent="0.25">
      <c r="A6" s="199" t="s">
        <v>276</v>
      </c>
      <c r="B6" s="200"/>
      <c r="C6" s="200"/>
      <c r="D6" s="200"/>
      <c r="E6" s="200"/>
      <c r="F6" s="200"/>
      <c r="G6" s="200"/>
      <c r="H6" s="200"/>
      <c r="I6" s="200"/>
      <c r="J6" s="200"/>
      <c r="K6" s="200"/>
      <c r="L6" s="201"/>
    </row>
    <row r="7" spans="1:12" x14ac:dyDescent="0.25">
      <c r="A7" s="3" t="s">
        <v>19</v>
      </c>
      <c r="B7" s="78" t="s">
        <v>353</v>
      </c>
      <c r="C7" s="3" t="s">
        <v>242</v>
      </c>
      <c r="D7" s="4">
        <v>180</v>
      </c>
      <c r="E7" s="43"/>
      <c r="F7" s="29"/>
      <c r="G7" s="29"/>
      <c r="H7" s="29">
        <f>(D7*G7)</f>
        <v>0</v>
      </c>
      <c r="I7" s="80"/>
      <c r="J7" s="29">
        <f t="shared" ref="J7" si="0">G7*1.08</f>
        <v>0</v>
      </c>
      <c r="K7" s="29">
        <f>(D7*J7)</f>
        <v>0</v>
      </c>
      <c r="L7" s="22"/>
    </row>
    <row r="8" spans="1:12" x14ac:dyDescent="0.25">
      <c r="A8" s="3" t="s">
        <v>20</v>
      </c>
      <c r="B8" s="78" t="s">
        <v>354</v>
      </c>
      <c r="C8" s="3" t="s">
        <v>242</v>
      </c>
      <c r="D8" s="4">
        <v>21</v>
      </c>
      <c r="E8" s="3"/>
      <c r="F8" s="94"/>
      <c r="G8" s="96"/>
      <c r="H8" s="29">
        <f>(D8*G8)</f>
        <v>0</v>
      </c>
      <c r="I8" s="80"/>
      <c r="J8" s="29">
        <f t="shared" ref="J8" si="1">G8*1.08</f>
        <v>0</v>
      </c>
      <c r="K8" s="29">
        <f>(D8*J8)</f>
        <v>0</v>
      </c>
      <c r="L8" s="22"/>
    </row>
    <row r="9" spans="1:12" x14ac:dyDescent="0.25">
      <c r="A9" s="216" t="s">
        <v>277</v>
      </c>
      <c r="B9" s="217"/>
      <c r="C9" s="217"/>
      <c r="D9" s="217"/>
      <c r="E9" s="217"/>
      <c r="F9" s="217"/>
      <c r="G9" s="217"/>
      <c r="H9" s="217"/>
      <c r="I9" s="217"/>
      <c r="J9" s="217"/>
      <c r="K9" s="217"/>
      <c r="L9" s="218"/>
    </row>
    <row r="10" spans="1:12" x14ac:dyDescent="0.25">
      <c r="A10" s="3" t="s">
        <v>21</v>
      </c>
      <c r="B10" s="78" t="s">
        <v>355</v>
      </c>
      <c r="C10" s="3" t="s">
        <v>242</v>
      </c>
      <c r="D10" s="4">
        <v>520</v>
      </c>
      <c r="E10" s="87"/>
      <c r="F10" s="87"/>
      <c r="G10" s="87"/>
      <c r="H10" s="29">
        <f t="shared" ref="H10:H13" si="2">(D10*G10)</f>
        <v>0</v>
      </c>
      <c r="I10" s="80"/>
      <c r="J10" s="29">
        <f t="shared" ref="J10:J13" si="3">G10*1.08</f>
        <v>0</v>
      </c>
      <c r="K10" s="29">
        <f t="shared" ref="K10:K13" si="4">(D10*J10)</f>
        <v>0</v>
      </c>
      <c r="L10" s="22"/>
    </row>
    <row r="11" spans="1:12" x14ac:dyDescent="0.25">
      <c r="A11" s="3" t="s">
        <v>22</v>
      </c>
      <c r="B11" s="78" t="s">
        <v>356</v>
      </c>
      <c r="C11" s="3" t="s">
        <v>242</v>
      </c>
      <c r="D11" s="4">
        <v>200</v>
      </c>
      <c r="E11" s="87"/>
      <c r="F11" s="87"/>
      <c r="G11" s="87"/>
      <c r="H11" s="29">
        <f t="shared" si="2"/>
        <v>0</v>
      </c>
      <c r="I11" s="80"/>
      <c r="J11" s="29">
        <f t="shared" si="3"/>
        <v>0</v>
      </c>
      <c r="K11" s="29">
        <f t="shared" si="4"/>
        <v>0</v>
      </c>
      <c r="L11" s="22"/>
    </row>
    <row r="12" spans="1:12" x14ac:dyDescent="0.25">
      <c r="A12" s="3" t="s">
        <v>23</v>
      </c>
      <c r="B12" s="78" t="s">
        <v>357</v>
      </c>
      <c r="C12" s="3" t="s">
        <v>242</v>
      </c>
      <c r="D12" s="4">
        <v>90</v>
      </c>
      <c r="E12" s="87"/>
      <c r="F12" s="87"/>
      <c r="G12" s="87"/>
      <c r="H12" s="29">
        <f t="shared" si="2"/>
        <v>0</v>
      </c>
      <c r="I12" s="80"/>
      <c r="J12" s="29">
        <f t="shared" si="3"/>
        <v>0</v>
      </c>
      <c r="K12" s="29">
        <f t="shared" si="4"/>
        <v>0</v>
      </c>
      <c r="L12" s="22"/>
    </row>
    <row r="13" spans="1:12" x14ac:dyDescent="0.25">
      <c r="A13" s="3" t="s">
        <v>24</v>
      </c>
      <c r="B13" s="119" t="s">
        <v>358</v>
      </c>
      <c r="C13" s="3" t="s">
        <v>242</v>
      </c>
      <c r="D13" s="4">
        <v>5</v>
      </c>
      <c r="E13" s="87"/>
      <c r="F13" s="87"/>
      <c r="G13" s="87"/>
      <c r="H13" s="29">
        <f t="shared" si="2"/>
        <v>0</v>
      </c>
      <c r="I13" s="80"/>
      <c r="J13" s="29">
        <f t="shared" si="3"/>
        <v>0</v>
      </c>
      <c r="K13" s="29">
        <f t="shared" si="4"/>
        <v>0</v>
      </c>
      <c r="L13" s="22"/>
    </row>
    <row r="14" spans="1:12" x14ac:dyDescent="0.25">
      <c r="A14" s="216" t="s">
        <v>271</v>
      </c>
      <c r="B14" s="217"/>
      <c r="C14" s="217"/>
      <c r="D14" s="217"/>
      <c r="E14" s="217"/>
      <c r="F14" s="217"/>
      <c r="G14" s="217"/>
      <c r="H14" s="217"/>
      <c r="I14" s="217"/>
      <c r="J14" s="217"/>
      <c r="K14" s="217"/>
      <c r="L14" s="218"/>
    </row>
    <row r="15" spans="1:12" x14ac:dyDescent="0.25">
      <c r="A15" s="3" t="s">
        <v>25</v>
      </c>
      <c r="B15" s="119" t="s">
        <v>355</v>
      </c>
      <c r="C15" s="3" t="s">
        <v>242</v>
      </c>
      <c r="D15" s="4">
        <v>510</v>
      </c>
      <c r="E15" s="87"/>
      <c r="F15" s="87"/>
      <c r="G15" s="87"/>
      <c r="H15" s="29">
        <f t="shared" ref="H15:H18" si="5">(D15*G15)</f>
        <v>0</v>
      </c>
      <c r="I15" s="80"/>
      <c r="J15" s="29">
        <f t="shared" ref="J15:J18" si="6">G15*1.08</f>
        <v>0</v>
      </c>
      <c r="K15" s="29">
        <f t="shared" ref="K15:K18" si="7">(D15*J15)</f>
        <v>0</v>
      </c>
      <c r="L15" s="22"/>
    </row>
    <row r="16" spans="1:12" x14ac:dyDescent="0.25">
      <c r="A16" s="3" t="s">
        <v>26</v>
      </c>
      <c r="B16" s="119" t="s">
        <v>359</v>
      </c>
      <c r="C16" s="3" t="s">
        <v>242</v>
      </c>
      <c r="D16" s="4">
        <v>230</v>
      </c>
      <c r="E16" s="87"/>
      <c r="F16" s="87"/>
      <c r="G16" s="87"/>
      <c r="H16" s="29">
        <f t="shared" si="5"/>
        <v>0</v>
      </c>
      <c r="I16" s="80"/>
      <c r="J16" s="29">
        <f t="shared" si="6"/>
        <v>0</v>
      </c>
      <c r="K16" s="29">
        <f t="shared" si="7"/>
        <v>0</v>
      </c>
      <c r="L16" s="22"/>
    </row>
    <row r="17" spans="1:12" x14ac:dyDescent="0.25">
      <c r="A17" s="3" t="s">
        <v>27</v>
      </c>
      <c r="B17" s="119" t="s">
        <v>360</v>
      </c>
      <c r="C17" s="3" t="s">
        <v>242</v>
      </c>
      <c r="D17" s="4">
        <v>100</v>
      </c>
      <c r="E17" s="87"/>
      <c r="F17" s="87"/>
      <c r="G17" s="87"/>
      <c r="H17" s="29">
        <f t="shared" si="5"/>
        <v>0</v>
      </c>
      <c r="I17" s="80"/>
      <c r="J17" s="29">
        <f t="shared" si="6"/>
        <v>0</v>
      </c>
      <c r="K17" s="29">
        <f t="shared" si="7"/>
        <v>0</v>
      </c>
      <c r="L17" s="22"/>
    </row>
    <row r="18" spans="1:12" x14ac:dyDescent="0.25">
      <c r="A18" s="3" t="s">
        <v>28</v>
      </c>
      <c r="B18" s="78" t="s">
        <v>361</v>
      </c>
      <c r="C18" s="3" t="s">
        <v>242</v>
      </c>
      <c r="D18" s="4">
        <v>5</v>
      </c>
      <c r="E18" s="87"/>
      <c r="F18" s="87"/>
      <c r="G18" s="87"/>
      <c r="H18" s="29">
        <f t="shared" si="5"/>
        <v>0</v>
      </c>
      <c r="I18" s="80"/>
      <c r="J18" s="29">
        <f t="shared" si="6"/>
        <v>0</v>
      </c>
      <c r="K18" s="29">
        <f t="shared" si="7"/>
        <v>0</v>
      </c>
      <c r="L18" s="22"/>
    </row>
    <row r="19" spans="1:12" x14ac:dyDescent="0.25">
      <c r="A19" s="216" t="s">
        <v>272</v>
      </c>
      <c r="B19" s="217"/>
      <c r="C19" s="217"/>
      <c r="D19" s="217"/>
      <c r="E19" s="217"/>
      <c r="F19" s="217"/>
      <c r="G19" s="217"/>
      <c r="H19" s="217"/>
      <c r="I19" s="217"/>
      <c r="J19" s="217"/>
      <c r="K19" s="217"/>
      <c r="L19" s="218"/>
    </row>
    <row r="20" spans="1:12" x14ac:dyDescent="0.25">
      <c r="A20" s="3" t="s">
        <v>29</v>
      </c>
      <c r="B20" s="78" t="s">
        <v>362</v>
      </c>
      <c r="C20" s="3" t="s">
        <v>242</v>
      </c>
      <c r="D20" s="4">
        <v>365</v>
      </c>
      <c r="E20" s="87"/>
      <c r="F20" s="87"/>
      <c r="G20" s="87"/>
      <c r="H20" s="29">
        <f t="shared" ref="H20:H22" si="8">(D20*G20)</f>
        <v>0</v>
      </c>
      <c r="I20" s="80"/>
      <c r="J20" s="29">
        <f t="shared" ref="J20:J22" si="9">G20*1.08</f>
        <v>0</v>
      </c>
      <c r="K20" s="29">
        <f t="shared" ref="K20:K22" si="10">(D20*J20)</f>
        <v>0</v>
      </c>
      <c r="L20" s="22"/>
    </row>
    <row r="21" spans="1:12" x14ac:dyDescent="0.25">
      <c r="A21" s="3" t="s">
        <v>30</v>
      </c>
      <c r="B21" s="78" t="s">
        <v>359</v>
      </c>
      <c r="C21" s="3" t="s">
        <v>242</v>
      </c>
      <c r="D21" s="4">
        <v>150</v>
      </c>
      <c r="E21" s="87"/>
      <c r="F21" s="87"/>
      <c r="G21" s="87"/>
      <c r="H21" s="29">
        <f t="shared" si="8"/>
        <v>0</v>
      </c>
      <c r="I21" s="80"/>
      <c r="J21" s="29">
        <f t="shared" si="9"/>
        <v>0</v>
      </c>
      <c r="K21" s="29">
        <f t="shared" si="10"/>
        <v>0</v>
      </c>
      <c r="L21" s="22"/>
    </row>
    <row r="22" spans="1:12" x14ac:dyDescent="0.25">
      <c r="A22" s="3" t="s">
        <v>55</v>
      </c>
      <c r="B22" s="78" t="s">
        <v>363</v>
      </c>
      <c r="C22" s="3" t="s">
        <v>242</v>
      </c>
      <c r="D22" s="4">
        <v>100</v>
      </c>
      <c r="E22" s="87"/>
      <c r="F22" s="87"/>
      <c r="G22" s="87"/>
      <c r="H22" s="29">
        <f t="shared" si="8"/>
        <v>0</v>
      </c>
      <c r="I22" s="80"/>
      <c r="J22" s="29">
        <f t="shared" si="9"/>
        <v>0</v>
      </c>
      <c r="K22" s="29">
        <f t="shared" si="10"/>
        <v>0</v>
      </c>
      <c r="L22" s="22"/>
    </row>
    <row r="23" spans="1:12" x14ac:dyDescent="0.25">
      <c r="A23" s="216" t="s">
        <v>273</v>
      </c>
      <c r="B23" s="217"/>
      <c r="C23" s="217"/>
      <c r="D23" s="217"/>
      <c r="E23" s="217"/>
      <c r="F23" s="217"/>
      <c r="G23" s="217"/>
      <c r="H23" s="217"/>
      <c r="I23" s="217"/>
      <c r="J23" s="217"/>
      <c r="K23" s="217"/>
      <c r="L23" s="218"/>
    </row>
    <row r="24" spans="1:12" x14ac:dyDescent="0.25">
      <c r="A24" s="3" t="s">
        <v>56</v>
      </c>
      <c r="B24" s="119" t="s">
        <v>364</v>
      </c>
      <c r="C24" s="3" t="s">
        <v>242</v>
      </c>
      <c r="D24" s="4">
        <v>70</v>
      </c>
      <c r="E24" s="87"/>
      <c r="F24" s="87"/>
      <c r="G24" s="87"/>
      <c r="H24" s="29">
        <f t="shared" ref="H24:H25" si="11">(D24*G24)</f>
        <v>0</v>
      </c>
      <c r="I24" s="80"/>
      <c r="J24" s="29">
        <f t="shared" ref="J24:J25" si="12">G24*1.08</f>
        <v>0</v>
      </c>
      <c r="K24" s="29">
        <f t="shared" ref="K24:K25" si="13">(D24*J24)</f>
        <v>0</v>
      </c>
      <c r="L24" s="22"/>
    </row>
    <row r="25" spans="1:12" x14ac:dyDescent="0.25">
      <c r="A25" s="3" t="s">
        <v>57</v>
      </c>
      <c r="B25" s="78" t="s">
        <v>355</v>
      </c>
      <c r="C25" s="3" t="s">
        <v>242</v>
      </c>
      <c r="D25" s="4">
        <v>280</v>
      </c>
      <c r="E25" s="22"/>
      <c r="F25" s="22"/>
      <c r="G25" s="22"/>
      <c r="H25" s="29">
        <f t="shared" si="11"/>
        <v>0</v>
      </c>
      <c r="I25" s="80"/>
      <c r="J25" s="29">
        <f t="shared" si="12"/>
        <v>0</v>
      </c>
      <c r="K25" s="29">
        <f t="shared" si="13"/>
        <v>0</v>
      </c>
      <c r="L25" s="22"/>
    </row>
    <row r="26" spans="1:12" x14ac:dyDescent="0.25">
      <c r="A26" s="216" t="s">
        <v>278</v>
      </c>
      <c r="B26" s="217"/>
      <c r="C26" s="217"/>
      <c r="D26" s="217"/>
      <c r="E26" s="217"/>
      <c r="F26" s="217"/>
      <c r="G26" s="217"/>
      <c r="H26" s="217"/>
      <c r="I26" s="217"/>
      <c r="J26" s="217"/>
      <c r="K26" s="217"/>
      <c r="L26" s="218"/>
    </row>
    <row r="27" spans="1:12" x14ac:dyDescent="0.25">
      <c r="A27" s="3" t="s">
        <v>58</v>
      </c>
      <c r="B27" s="78" t="s">
        <v>365</v>
      </c>
      <c r="C27" s="3" t="s">
        <v>242</v>
      </c>
      <c r="D27" s="4">
        <v>140</v>
      </c>
      <c r="E27" s="22"/>
      <c r="F27" s="22"/>
      <c r="G27" s="22"/>
      <c r="H27" s="29">
        <f t="shared" ref="H27:H30" si="14">(D27*G27)</f>
        <v>0</v>
      </c>
      <c r="I27" s="80"/>
      <c r="J27" s="29">
        <f t="shared" ref="J27:J30" si="15">G27*1.08</f>
        <v>0</v>
      </c>
      <c r="K27" s="29">
        <f t="shared" ref="K27:K30" si="16">(D27*J27)</f>
        <v>0</v>
      </c>
      <c r="L27" s="22"/>
    </row>
    <row r="28" spans="1:12" x14ac:dyDescent="0.25">
      <c r="A28" s="3" t="s">
        <v>59</v>
      </c>
      <c r="B28" s="78" t="s">
        <v>274</v>
      </c>
      <c r="C28" s="3" t="s">
        <v>242</v>
      </c>
      <c r="D28" s="4">
        <v>60</v>
      </c>
      <c r="E28" s="22"/>
      <c r="F28" s="22"/>
      <c r="G28" s="22"/>
      <c r="H28" s="29">
        <f t="shared" si="14"/>
        <v>0</v>
      </c>
      <c r="I28" s="80"/>
      <c r="J28" s="29">
        <f t="shared" si="15"/>
        <v>0</v>
      </c>
      <c r="K28" s="29">
        <f t="shared" si="16"/>
        <v>0</v>
      </c>
      <c r="L28" s="22"/>
    </row>
    <row r="29" spans="1:12" ht="352.9" customHeight="1" x14ac:dyDescent="0.25">
      <c r="A29" s="3" t="s">
        <v>60</v>
      </c>
      <c r="B29" s="49" t="s">
        <v>366</v>
      </c>
      <c r="C29" s="3" t="s">
        <v>242</v>
      </c>
      <c r="D29" s="4">
        <v>1030</v>
      </c>
      <c r="E29" s="22"/>
      <c r="F29" s="22"/>
      <c r="G29" s="22"/>
      <c r="H29" s="29">
        <f t="shared" si="14"/>
        <v>0</v>
      </c>
      <c r="I29" s="80"/>
      <c r="J29" s="29">
        <f t="shared" si="15"/>
        <v>0</v>
      </c>
      <c r="K29" s="29">
        <f t="shared" si="16"/>
        <v>0</v>
      </c>
      <c r="L29" s="22"/>
    </row>
    <row r="30" spans="1:12" ht="30" x14ac:dyDescent="0.25">
      <c r="A30" s="3" t="s">
        <v>61</v>
      </c>
      <c r="B30" s="49" t="s">
        <v>275</v>
      </c>
      <c r="C30" s="3" t="s">
        <v>242</v>
      </c>
      <c r="D30" s="4">
        <v>220</v>
      </c>
      <c r="E30" s="22"/>
      <c r="F30" s="22"/>
      <c r="G30" s="22"/>
      <c r="H30" s="29">
        <f t="shared" si="14"/>
        <v>0</v>
      </c>
      <c r="I30" s="80"/>
      <c r="J30" s="29">
        <f t="shared" si="15"/>
        <v>0</v>
      </c>
      <c r="K30" s="29">
        <f t="shared" si="16"/>
        <v>0</v>
      </c>
      <c r="L30" s="22"/>
    </row>
    <row r="31" spans="1:12" x14ac:dyDescent="0.25">
      <c r="A31" s="203" t="s">
        <v>52</v>
      </c>
      <c r="B31" s="204"/>
      <c r="C31" s="204"/>
      <c r="D31" s="204"/>
      <c r="E31" s="204"/>
      <c r="F31" s="204"/>
      <c r="G31" s="205"/>
      <c r="H31" s="55">
        <f>SUM(H7:H30)</f>
        <v>0</v>
      </c>
      <c r="I31" s="160"/>
      <c r="J31" s="161"/>
      <c r="K31" s="55">
        <f>SUM(K7:K30)</f>
        <v>0</v>
      </c>
      <c r="L31" s="22"/>
    </row>
    <row r="34" spans="1:12" ht="15" customHeight="1" x14ac:dyDescent="0.25">
      <c r="A34" s="147" t="s">
        <v>4</v>
      </c>
      <c r="B34" s="147"/>
      <c r="C34" s="147"/>
      <c r="D34" s="147"/>
      <c r="E34" s="147"/>
      <c r="F34" s="147"/>
      <c r="G34" s="147"/>
      <c r="H34" s="147"/>
      <c r="I34" s="147"/>
      <c r="J34" s="147"/>
      <c r="K34" s="147"/>
      <c r="L34" s="147"/>
    </row>
    <row r="35" spans="1:12" x14ac:dyDescent="0.25">
      <c r="A35" s="141" t="s">
        <v>53</v>
      </c>
      <c r="B35" s="141"/>
      <c r="C35" s="141"/>
      <c r="D35" s="141"/>
      <c r="E35" s="141"/>
      <c r="F35" s="141"/>
      <c r="G35" s="141"/>
      <c r="H35" s="141"/>
      <c r="I35" s="141"/>
      <c r="J35" s="141"/>
      <c r="K35" s="141"/>
      <c r="L35" s="141"/>
    </row>
    <row r="36" spans="1:12" x14ac:dyDescent="0.25">
      <c r="A36" s="141" t="s">
        <v>5</v>
      </c>
      <c r="B36" s="141"/>
      <c r="C36" s="141"/>
      <c r="D36" s="141"/>
      <c r="E36" s="141"/>
      <c r="F36" s="141"/>
      <c r="G36" s="141"/>
      <c r="H36" s="141"/>
      <c r="I36" s="141"/>
      <c r="J36" s="141"/>
      <c r="K36" s="141"/>
      <c r="L36" s="141"/>
    </row>
    <row r="37" spans="1:12" x14ac:dyDescent="0.25">
      <c r="A37" s="14"/>
      <c r="B37" s="14"/>
      <c r="C37" s="14"/>
      <c r="D37" s="14"/>
      <c r="E37" s="14"/>
      <c r="F37" s="14"/>
      <c r="G37" s="14"/>
      <c r="H37" s="14"/>
      <c r="I37" s="14"/>
      <c r="J37" s="14"/>
      <c r="K37" s="14"/>
      <c r="L37" s="14"/>
    </row>
    <row r="38" spans="1:12" ht="33.75" customHeight="1" x14ac:dyDescent="0.25">
      <c r="A38" s="196" t="s">
        <v>513</v>
      </c>
      <c r="B38" s="196"/>
      <c r="C38" s="196"/>
      <c r="D38" s="196"/>
      <c r="E38" s="196"/>
      <c r="F38" s="196"/>
      <c r="G38" s="196"/>
      <c r="H38" s="196"/>
      <c r="I38" s="196"/>
      <c r="J38" s="196"/>
      <c r="K38" s="196"/>
      <c r="L38" s="196"/>
    </row>
    <row r="39" spans="1:12" x14ac:dyDescent="0.25">
      <c r="A39" s="124"/>
      <c r="B39" s="124"/>
      <c r="C39" s="124"/>
      <c r="D39" s="124"/>
      <c r="E39" s="124"/>
      <c r="F39" s="124"/>
      <c r="G39" s="124"/>
      <c r="H39" s="124"/>
      <c r="I39" s="124"/>
      <c r="J39" s="124"/>
      <c r="K39" s="124"/>
      <c r="L39" s="124"/>
    </row>
    <row r="40" spans="1:12" x14ac:dyDescent="0.25">
      <c r="A40" s="126" t="s">
        <v>6</v>
      </c>
      <c r="B40" s="126"/>
      <c r="C40" s="126"/>
      <c r="D40" s="126"/>
      <c r="E40" s="126"/>
      <c r="F40" s="126"/>
      <c r="G40" s="126"/>
      <c r="H40" s="16"/>
      <c r="I40" s="16"/>
      <c r="J40" s="16"/>
      <c r="K40" s="16"/>
      <c r="L40" s="16"/>
    </row>
  </sheetData>
  <mergeCells count="15">
    <mergeCell ref="A1:L1"/>
    <mergeCell ref="A2:L2"/>
    <mergeCell ref="A23:L23"/>
    <mergeCell ref="A26:L26"/>
    <mergeCell ref="A31:G31"/>
    <mergeCell ref="I31:J31"/>
    <mergeCell ref="A3:L3"/>
    <mergeCell ref="A6:L6"/>
    <mergeCell ref="A9:L9"/>
    <mergeCell ref="A14:L14"/>
    <mergeCell ref="A19:L19"/>
    <mergeCell ref="A34:L34"/>
    <mergeCell ref="A35:L35"/>
    <mergeCell ref="A36:L36"/>
    <mergeCell ref="A38:L38"/>
  </mergeCells>
  <pageMargins left="0.7" right="0.7" top="0.75" bottom="0.75" header="0.3" footer="0.3"/>
  <pageSetup paperSize="9" scale="69" fitToHeight="0" orientation="landscape"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8AFF3-A145-4BFB-B759-AA0AA6CB7482}">
  <sheetPr>
    <pageSetUpPr fitToPage="1"/>
  </sheetPr>
  <dimension ref="A1:L22"/>
  <sheetViews>
    <sheetView workbookViewId="0">
      <selection sqref="A1:L1"/>
    </sheetView>
  </sheetViews>
  <sheetFormatPr defaultRowHeight="15" x14ac:dyDescent="0.25"/>
  <cols>
    <col min="1" max="1" width="5.7109375" customWidth="1"/>
    <col min="2" max="2" width="39.140625" customWidth="1"/>
    <col min="3" max="3" width="9.85546875" customWidth="1"/>
    <col min="4" max="4" width="9.5703125" customWidth="1"/>
    <col min="5" max="5" width="28.140625" customWidth="1"/>
    <col min="6" max="7" width="10.7109375" customWidth="1"/>
    <col min="8" max="8" width="11.5703125" customWidth="1"/>
    <col min="9" max="9" width="9.28515625" customWidth="1"/>
    <col min="10" max="10" width="11.42578125" customWidth="1"/>
    <col min="11" max="11" width="11.85546875" customWidth="1"/>
    <col min="12" max="12" width="26.425781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198" t="s">
        <v>279</v>
      </c>
      <c r="B3" s="198"/>
      <c r="C3" s="198"/>
      <c r="D3" s="198"/>
      <c r="E3" s="198"/>
      <c r="F3" s="198"/>
      <c r="G3" s="198"/>
      <c r="H3" s="198"/>
      <c r="I3" s="198"/>
      <c r="J3" s="198"/>
      <c r="K3" s="198"/>
      <c r="L3" s="198"/>
    </row>
    <row r="4" spans="1:12" ht="58.15" customHeight="1" x14ac:dyDescent="0.25">
      <c r="A4" s="31" t="s">
        <v>1</v>
      </c>
      <c r="B4" s="32" t="s">
        <v>192</v>
      </c>
      <c r="C4" s="32" t="s">
        <v>2</v>
      </c>
      <c r="D4" s="32" t="s">
        <v>3</v>
      </c>
      <c r="E4" s="33" t="s">
        <v>224</v>
      </c>
      <c r="F4" s="33" t="s">
        <v>251</v>
      </c>
      <c r="G4" s="30" t="s">
        <v>154</v>
      </c>
      <c r="H4" s="30" t="s">
        <v>155</v>
      </c>
      <c r="I4" s="32" t="s">
        <v>156</v>
      </c>
      <c r="J4" s="30" t="s">
        <v>157</v>
      </c>
      <c r="K4" s="30" t="s">
        <v>158</v>
      </c>
      <c r="L4" s="32" t="s">
        <v>159</v>
      </c>
    </row>
    <row r="5" spans="1:12" x14ac:dyDescent="0.25">
      <c r="A5" s="75">
        <v>1</v>
      </c>
      <c r="B5" s="76">
        <v>2</v>
      </c>
      <c r="C5" s="76">
        <v>3</v>
      </c>
      <c r="D5" s="76">
        <v>4</v>
      </c>
      <c r="E5" s="76">
        <v>5</v>
      </c>
      <c r="F5" s="76">
        <v>6</v>
      </c>
      <c r="G5" s="76">
        <v>7</v>
      </c>
      <c r="H5" s="76">
        <v>8</v>
      </c>
      <c r="I5" s="76">
        <v>9</v>
      </c>
      <c r="J5" s="76">
        <v>10</v>
      </c>
      <c r="K5" s="76">
        <v>11</v>
      </c>
      <c r="L5" s="76">
        <v>12</v>
      </c>
    </row>
    <row r="6" spans="1:12" ht="150" customHeight="1" x14ac:dyDescent="0.25">
      <c r="A6" s="4" t="s">
        <v>19</v>
      </c>
      <c r="B6" s="49" t="s">
        <v>351</v>
      </c>
      <c r="C6" s="3" t="s">
        <v>250</v>
      </c>
      <c r="D6" s="4">
        <v>215</v>
      </c>
      <c r="E6" s="43"/>
      <c r="F6" s="85"/>
      <c r="G6" s="82"/>
      <c r="H6" s="29">
        <f>(D6*G6)</f>
        <v>0</v>
      </c>
      <c r="I6" s="80"/>
      <c r="J6" s="29">
        <f t="shared" ref="J6:J7" si="0">G6*1.08</f>
        <v>0</v>
      </c>
      <c r="K6" s="29">
        <f>(D6*J6)</f>
        <v>0</v>
      </c>
      <c r="L6" s="98"/>
    </row>
    <row r="7" spans="1:12" ht="60" x14ac:dyDescent="0.25">
      <c r="A7" s="4" t="s">
        <v>20</v>
      </c>
      <c r="B7" s="49" t="s">
        <v>352</v>
      </c>
      <c r="C7" s="3" t="s">
        <v>250</v>
      </c>
      <c r="D7" s="4">
        <v>215</v>
      </c>
      <c r="E7" s="43"/>
      <c r="F7" s="82"/>
      <c r="G7" s="82"/>
      <c r="H7" s="29">
        <f>(D7*G7)</f>
        <v>0</v>
      </c>
      <c r="I7" s="80"/>
      <c r="J7" s="29">
        <f t="shared" si="0"/>
        <v>0</v>
      </c>
      <c r="K7" s="29">
        <f>(D7*J7)</f>
        <v>0</v>
      </c>
      <c r="L7" s="98"/>
    </row>
    <row r="8" spans="1:12" ht="35.450000000000003" customHeight="1" x14ac:dyDescent="0.25">
      <c r="A8" s="167" t="s">
        <v>281</v>
      </c>
      <c r="B8" s="167"/>
      <c r="C8" s="167"/>
      <c r="D8" s="167"/>
      <c r="E8" s="167"/>
      <c r="F8" s="167"/>
      <c r="G8" s="167"/>
      <c r="H8" s="167"/>
      <c r="I8" s="167"/>
      <c r="J8" s="167"/>
      <c r="K8" s="167"/>
      <c r="L8" s="167"/>
    </row>
    <row r="9" spans="1:12" x14ac:dyDescent="0.25">
      <c r="A9" s="4" t="s">
        <v>21</v>
      </c>
      <c r="B9" s="49" t="s">
        <v>506</v>
      </c>
      <c r="C9" s="3" t="s">
        <v>250</v>
      </c>
      <c r="D9" s="4">
        <v>95</v>
      </c>
      <c r="E9" s="86"/>
      <c r="F9" s="82"/>
      <c r="G9" s="97"/>
      <c r="H9" s="29">
        <f t="shared" ref="H9:H12" si="1">(D9*G9)</f>
        <v>0</v>
      </c>
      <c r="I9" s="80"/>
      <c r="J9" s="29">
        <f t="shared" ref="J9:J12" si="2">G9*1.08</f>
        <v>0</v>
      </c>
      <c r="K9" s="29">
        <f t="shared" ref="K9:K12" si="3">(D9*J9)</f>
        <v>0</v>
      </c>
      <c r="L9" s="98"/>
    </row>
    <row r="10" spans="1:12" x14ac:dyDescent="0.25">
      <c r="A10" s="4" t="s">
        <v>22</v>
      </c>
      <c r="B10" s="49" t="s">
        <v>507</v>
      </c>
      <c r="C10" s="3" t="s">
        <v>250</v>
      </c>
      <c r="D10" s="4">
        <v>150</v>
      </c>
      <c r="E10" s="3"/>
      <c r="F10" s="82"/>
      <c r="G10" s="82"/>
      <c r="H10" s="29">
        <f t="shared" si="1"/>
        <v>0</v>
      </c>
      <c r="I10" s="80"/>
      <c r="J10" s="29">
        <f t="shared" si="2"/>
        <v>0</v>
      </c>
      <c r="K10" s="29">
        <f t="shared" si="3"/>
        <v>0</v>
      </c>
      <c r="L10" s="98"/>
    </row>
    <row r="11" spans="1:12" x14ac:dyDescent="0.25">
      <c r="A11" s="4" t="s">
        <v>23</v>
      </c>
      <c r="B11" s="49" t="s">
        <v>508</v>
      </c>
      <c r="C11" s="3" t="s">
        <v>250</v>
      </c>
      <c r="D11" s="4">
        <v>27</v>
      </c>
      <c r="E11" s="98"/>
      <c r="F11" s="98"/>
      <c r="G11" s="98"/>
      <c r="H11" s="29">
        <f t="shared" si="1"/>
        <v>0</v>
      </c>
      <c r="I11" s="80"/>
      <c r="J11" s="29">
        <f t="shared" si="2"/>
        <v>0</v>
      </c>
      <c r="K11" s="29">
        <f t="shared" si="3"/>
        <v>0</v>
      </c>
      <c r="L11" s="98"/>
    </row>
    <row r="12" spans="1:12" ht="30" x14ac:dyDescent="0.25">
      <c r="A12" s="4" t="s">
        <v>24</v>
      </c>
      <c r="B12" s="49" t="s">
        <v>505</v>
      </c>
      <c r="C12" s="3" t="s">
        <v>250</v>
      </c>
      <c r="D12" s="4">
        <v>355</v>
      </c>
      <c r="E12" s="98"/>
      <c r="F12" s="98"/>
      <c r="G12" s="98"/>
      <c r="H12" s="29">
        <f t="shared" si="1"/>
        <v>0</v>
      </c>
      <c r="I12" s="80"/>
      <c r="J12" s="29">
        <f t="shared" si="2"/>
        <v>0</v>
      </c>
      <c r="K12" s="29">
        <f t="shared" si="3"/>
        <v>0</v>
      </c>
      <c r="L12" s="98"/>
    </row>
    <row r="13" spans="1:12" x14ac:dyDescent="0.25">
      <c r="A13" s="157" t="s">
        <v>52</v>
      </c>
      <c r="B13" s="158"/>
      <c r="C13" s="158"/>
      <c r="D13" s="158"/>
      <c r="E13" s="158"/>
      <c r="F13" s="158"/>
      <c r="G13" s="159"/>
      <c r="H13" s="89">
        <f>SUM(H6:H12)</f>
        <v>0</v>
      </c>
      <c r="I13" s="160"/>
      <c r="J13" s="161"/>
      <c r="K13" s="89">
        <f>SUM(K6:K12)</f>
        <v>0</v>
      </c>
      <c r="L13" s="22"/>
    </row>
    <row r="16" spans="1:12" ht="15" customHeight="1" x14ac:dyDescent="0.25">
      <c r="A16" s="147" t="s">
        <v>4</v>
      </c>
      <c r="B16" s="147"/>
      <c r="C16" s="147"/>
      <c r="D16" s="147"/>
      <c r="E16" s="147"/>
      <c r="F16" s="147"/>
      <c r="G16" s="147"/>
      <c r="H16" s="147"/>
      <c r="I16" s="147"/>
      <c r="J16" s="147"/>
      <c r="K16" s="147"/>
      <c r="L16" s="147"/>
    </row>
    <row r="17" spans="1:12" x14ac:dyDescent="0.25">
      <c r="A17" s="141" t="s">
        <v>53</v>
      </c>
      <c r="B17" s="141"/>
      <c r="C17" s="141"/>
      <c r="D17" s="141"/>
      <c r="E17" s="141"/>
      <c r="F17" s="141"/>
      <c r="G17" s="141"/>
      <c r="H17" s="141"/>
      <c r="I17" s="141"/>
      <c r="J17" s="141"/>
      <c r="K17" s="141"/>
      <c r="L17" s="141"/>
    </row>
    <row r="18" spans="1:12" x14ac:dyDescent="0.25">
      <c r="A18" s="141" t="s">
        <v>5</v>
      </c>
      <c r="B18" s="141"/>
      <c r="C18" s="141"/>
      <c r="D18" s="141"/>
      <c r="E18" s="141"/>
      <c r="F18" s="141"/>
      <c r="G18" s="141"/>
      <c r="H18" s="141"/>
      <c r="I18" s="141"/>
      <c r="J18" s="141"/>
      <c r="K18" s="141"/>
      <c r="L18" s="141"/>
    </row>
    <row r="19" spans="1:12" x14ac:dyDescent="0.25">
      <c r="A19" s="14"/>
      <c r="B19" s="14"/>
      <c r="C19" s="14"/>
      <c r="D19" s="14"/>
      <c r="E19" s="14"/>
      <c r="F19" s="14"/>
      <c r="G19" s="14"/>
      <c r="H19" s="14"/>
      <c r="I19" s="14"/>
      <c r="J19" s="14"/>
      <c r="K19" s="14"/>
      <c r="L19" s="14"/>
    </row>
    <row r="20" spans="1:12" ht="29.25" customHeight="1" x14ac:dyDescent="0.25">
      <c r="A20" s="196" t="s">
        <v>513</v>
      </c>
      <c r="B20" s="196"/>
      <c r="C20" s="196"/>
      <c r="D20" s="196"/>
      <c r="E20" s="196"/>
      <c r="F20" s="196"/>
      <c r="G20" s="196"/>
      <c r="H20" s="196"/>
      <c r="I20" s="196"/>
      <c r="J20" s="196"/>
      <c r="K20" s="196"/>
      <c r="L20" s="196"/>
    </row>
    <row r="21" spans="1:12" x14ac:dyDescent="0.25">
      <c r="A21" s="124"/>
      <c r="B21" s="124"/>
      <c r="C21" s="124"/>
      <c r="D21" s="124"/>
      <c r="E21" s="124"/>
      <c r="F21" s="124"/>
      <c r="G21" s="124"/>
      <c r="H21" s="124"/>
      <c r="I21" s="124"/>
      <c r="J21" s="124"/>
      <c r="K21" s="124"/>
      <c r="L21" s="124"/>
    </row>
    <row r="22" spans="1:12" x14ac:dyDescent="0.25">
      <c r="A22" s="126" t="s">
        <v>6</v>
      </c>
      <c r="B22" s="126"/>
      <c r="C22" s="126"/>
      <c r="D22" s="126"/>
      <c r="E22" s="126"/>
      <c r="F22" s="126"/>
      <c r="G22" s="126"/>
      <c r="H22" s="16"/>
      <c r="I22" s="16"/>
      <c r="J22" s="16"/>
      <c r="K22" s="16"/>
      <c r="L22" s="16"/>
    </row>
  </sheetData>
  <mergeCells count="10">
    <mergeCell ref="A3:L3"/>
    <mergeCell ref="A8:L8"/>
    <mergeCell ref="A13:G13"/>
    <mergeCell ref="I13:J13"/>
    <mergeCell ref="A1:L1"/>
    <mergeCell ref="A2:L2"/>
    <mergeCell ref="A16:L16"/>
    <mergeCell ref="A17:L17"/>
    <mergeCell ref="A18:L18"/>
    <mergeCell ref="A20:L20"/>
  </mergeCells>
  <pageMargins left="0.7" right="0.7" top="0.75" bottom="0.75" header="0.3" footer="0.3"/>
  <pageSetup paperSize="9" scale="71" fitToHeight="0" orientation="landscape"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74955-DF28-4F3C-B7F0-A38C84E1237D}">
  <sheetPr>
    <pageSetUpPr fitToPage="1"/>
  </sheetPr>
  <dimension ref="A1:L22"/>
  <sheetViews>
    <sheetView workbookViewId="0">
      <selection activeCell="P19" sqref="P19"/>
    </sheetView>
  </sheetViews>
  <sheetFormatPr defaultRowHeight="15" x14ac:dyDescent="0.25"/>
  <cols>
    <col min="1" max="1" width="6.140625" customWidth="1"/>
    <col min="2" max="2" width="32.28515625" customWidth="1"/>
    <col min="5" max="5" width="28.85546875" customWidth="1"/>
    <col min="6" max="6" width="11" customWidth="1"/>
    <col min="7" max="7" width="11.85546875" customWidth="1"/>
    <col min="8" max="8" width="11.7109375" customWidth="1"/>
    <col min="10" max="10" width="12.140625" customWidth="1"/>
    <col min="11" max="11" width="12.85546875" customWidth="1"/>
    <col min="12" max="12" width="26.425781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198" t="s">
        <v>280</v>
      </c>
      <c r="B3" s="198"/>
      <c r="C3" s="198"/>
      <c r="D3" s="198"/>
      <c r="E3" s="198"/>
      <c r="F3" s="198"/>
      <c r="G3" s="198"/>
      <c r="H3" s="198"/>
      <c r="I3" s="198"/>
      <c r="J3" s="198"/>
      <c r="K3" s="198"/>
      <c r="L3" s="198"/>
    </row>
    <row r="4" spans="1:12" ht="63.6" customHeight="1" x14ac:dyDescent="0.25">
      <c r="A4" s="31" t="s">
        <v>1</v>
      </c>
      <c r="B4" s="32" t="s">
        <v>192</v>
      </c>
      <c r="C4" s="32" t="s">
        <v>2</v>
      </c>
      <c r="D4" s="32" t="s">
        <v>3</v>
      </c>
      <c r="E4" s="33" t="s">
        <v>224</v>
      </c>
      <c r="F4" s="33" t="s">
        <v>251</v>
      </c>
      <c r="G4" s="30" t="s">
        <v>154</v>
      </c>
      <c r="H4" s="30" t="s">
        <v>155</v>
      </c>
      <c r="I4" s="32" t="s">
        <v>156</v>
      </c>
      <c r="J4" s="30" t="s">
        <v>157</v>
      </c>
      <c r="K4" s="30" t="s">
        <v>158</v>
      </c>
      <c r="L4" s="32" t="s">
        <v>159</v>
      </c>
    </row>
    <row r="5" spans="1:12" x14ac:dyDescent="0.25">
      <c r="A5" s="75">
        <v>1</v>
      </c>
      <c r="B5" s="76">
        <v>2</v>
      </c>
      <c r="C5" s="76">
        <v>3</v>
      </c>
      <c r="D5" s="76">
        <v>4</v>
      </c>
      <c r="E5" s="76">
        <v>5</v>
      </c>
      <c r="F5" s="76">
        <v>6</v>
      </c>
      <c r="G5" s="76">
        <v>7</v>
      </c>
      <c r="H5" s="76">
        <v>8</v>
      </c>
      <c r="I5" s="76">
        <v>9</v>
      </c>
      <c r="J5" s="76">
        <v>10</v>
      </c>
      <c r="K5" s="76">
        <v>11</v>
      </c>
      <c r="L5" s="76">
        <v>12</v>
      </c>
    </row>
    <row r="6" spans="1:12" x14ac:dyDescent="0.25">
      <c r="A6" s="199" t="s">
        <v>282</v>
      </c>
      <c r="B6" s="200"/>
      <c r="C6" s="200"/>
      <c r="D6" s="200"/>
      <c r="E6" s="200"/>
      <c r="F6" s="200"/>
      <c r="G6" s="200"/>
      <c r="H6" s="200"/>
      <c r="I6" s="200"/>
      <c r="J6" s="200"/>
      <c r="K6" s="200"/>
      <c r="L6" s="201"/>
    </row>
    <row r="7" spans="1:12" x14ac:dyDescent="0.25">
      <c r="A7" s="4" t="s">
        <v>19</v>
      </c>
      <c r="B7" s="78" t="s">
        <v>380</v>
      </c>
      <c r="C7" s="3" t="s">
        <v>250</v>
      </c>
      <c r="D7" s="4">
        <v>23</v>
      </c>
      <c r="E7" s="65"/>
      <c r="F7" s="114"/>
      <c r="G7" s="115"/>
      <c r="H7" s="29">
        <f t="shared" ref="H7:H10" si="0">(D7*G7)</f>
        <v>0</v>
      </c>
      <c r="I7" s="80"/>
      <c r="J7" s="29">
        <f t="shared" ref="J7:J10" si="1">G7*1.08</f>
        <v>0</v>
      </c>
      <c r="K7" s="29">
        <f t="shared" ref="K7:K10" si="2">(D7*J7)</f>
        <v>0</v>
      </c>
      <c r="L7" s="117"/>
    </row>
    <row r="8" spans="1:12" x14ac:dyDescent="0.25">
      <c r="A8" s="4" t="s">
        <v>20</v>
      </c>
      <c r="B8" s="78" t="s">
        <v>460</v>
      </c>
      <c r="C8" s="3" t="s">
        <v>250</v>
      </c>
      <c r="D8" s="4">
        <v>23</v>
      </c>
      <c r="E8" s="78"/>
      <c r="F8" s="118"/>
      <c r="G8" s="118"/>
      <c r="H8" s="29">
        <f t="shared" si="0"/>
        <v>0</v>
      </c>
      <c r="I8" s="80"/>
      <c r="J8" s="29">
        <f t="shared" si="1"/>
        <v>0</v>
      </c>
      <c r="K8" s="29">
        <f t="shared" si="2"/>
        <v>0</v>
      </c>
      <c r="L8" s="117"/>
    </row>
    <row r="9" spans="1:12" x14ac:dyDescent="0.25">
      <c r="A9" s="4" t="s">
        <v>21</v>
      </c>
      <c r="B9" s="78" t="s">
        <v>461</v>
      </c>
      <c r="C9" s="3" t="s">
        <v>250</v>
      </c>
      <c r="D9" s="4">
        <v>13</v>
      </c>
      <c r="E9" s="117"/>
      <c r="F9" s="117"/>
      <c r="G9" s="117"/>
      <c r="H9" s="29">
        <f t="shared" si="0"/>
        <v>0</v>
      </c>
      <c r="I9" s="80"/>
      <c r="J9" s="29">
        <f t="shared" si="1"/>
        <v>0</v>
      </c>
      <c r="K9" s="29">
        <f t="shared" si="2"/>
        <v>0</v>
      </c>
      <c r="L9" s="117"/>
    </row>
    <row r="10" spans="1:12" x14ac:dyDescent="0.25">
      <c r="A10" s="4" t="s">
        <v>22</v>
      </c>
      <c r="B10" s="78" t="s">
        <v>462</v>
      </c>
      <c r="C10" s="3" t="s">
        <v>250</v>
      </c>
      <c r="D10" s="4">
        <v>11</v>
      </c>
      <c r="E10" s="117"/>
      <c r="F10" s="117"/>
      <c r="G10" s="117"/>
      <c r="H10" s="29">
        <f t="shared" si="0"/>
        <v>0</v>
      </c>
      <c r="I10" s="80"/>
      <c r="J10" s="29">
        <f t="shared" si="1"/>
        <v>0</v>
      </c>
      <c r="K10" s="29">
        <f t="shared" si="2"/>
        <v>0</v>
      </c>
      <c r="L10" s="117"/>
    </row>
    <row r="11" spans="1:12" x14ac:dyDescent="0.25">
      <c r="A11" s="216" t="s">
        <v>284</v>
      </c>
      <c r="B11" s="217"/>
      <c r="C11" s="217"/>
      <c r="D11" s="217"/>
      <c r="E11" s="217"/>
      <c r="F11" s="217"/>
      <c r="G11" s="217"/>
      <c r="H11" s="217"/>
      <c r="I11" s="217"/>
      <c r="J11" s="217"/>
      <c r="K11" s="217"/>
      <c r="L11" s="218"/>
    </row>
    <row r="12" spans="1:12" x14ac:dyDescent="0.25">
      <c r="A12" s="87" t="s">
        <v>23</v>
      </c>
      <c r="B12" s="78" t="s">
        <v>465</v>
      </c>
      <c r="C12" s="3" t="s">
        <v>250</v>
      </c>
      <c r="D12" s="4">
        <v>38</v>
      </c>
      <c r="E12" s="117"/>
      <c r="F12" s="117"/>
      <c r="G12" s="117"/>
      <c r="H12" s="29">
        <f t="shared" ref="H12" si="3">(D12*G12)</f>
        <v>0</v>
      </c>
      <c r="I12" s="80"/>
      <c r="J12" s="29">
        <f t="shared" ref="J12" si="4">G12*1.08</f>
        <v>0</v>
      </c>
      <c r="K12" s="29">
        <f t="shared" ref="K12" si="5">(D12*J12)</f>
        <v>0</v>
      </c>
      <c r="L12" s="117"/>
    </row>
    <row r="13" spans="1:12" x14ac:dyDescent="0.25">
      <c r="A13" s="157" t="s">
        <v>52</v>
      </c>
      <c r="B13" s="158"/>
      <c r="C13" s="158"/>
      <c r="D13" s="158"/>
      <c r="E13" s="158"/>
      <c r="F13" s="158"/>
      <c r="G13" s="159"/>
      <c r="H13" s="89">
        <f>SUM(H7:H12)</f>
        <v>0</v>
      </c>
      <c r="I13" s="160"/>
      <c r="J13" s="161"/>
      <c r="K13" s="89">
        <f>SUM(K7:K12)</f>
        <v>0</v>
      </c>
      <c r="L13" s="22"/>
    </row>
    <row r="16" spans="1:12" ht="15" customHeight="1" x14ac:dyDescent="0.25">
      <c r="A16" s="147" t="s">
        <v>4</v>
      </c>
      <c r="B16" s="147"/>
      <c r="C16" s="147"/>
      <c r="D16" s="147"/>
      <c r="E16" s="147"/>
      <c r="F16" s="147"/>
      <c r="G16" s="147"/>
      <c r="H16" s="147"/>
      <c r="I16" s="147"/>
      <c r="J16" s="147"/>
      <c r="K16" s="147"/>
      <c r="L16" s="147"/>
    </row>
    <row r="17" spans="1:12" x14ac:dyDescent="0.25">
      <c r="A17" s="141" t="s">
        <v>53</v>
      </c>
      <c r="B17" s="141"/>
      <c r="C17" s="141"/>
      <c r="D17" s="141"/>
      <c r="E17" s="141"/>
      <c r="F17" s="141"/>
      <c r="G17" s="141"/>
      <c r="H17" s="141"/>
      <c r="I17" s="141"/>
      <c r="J17" s="141"/>
      <c r="K17" s="141"/>
      <c r="L17" s="141"/>
    </row>
    <row r="18" spans="1:12" x14ac:dyDescent="0.25">
      <c r="A18" s="141" t="s">
        <v>5</v>
      </c>
      <c r="B18" s="141"/>
      <c r="C18" s="141"/>
      <c r="D18" s="141"/>
      <c r="E18" s="141"/>
      <c r="F18" s="141"/>
      <c r="G18" s="141"/>
      <c r="H18" s="141"/>
      <c r="I18" s="141"/>
      <c r="J18" s="141"/>
      <c r="K18" s="141"/>
      <c r="L18" s="141"/>
    </row>
    <row r="19" spans="1:12" x14ac:dyDescent="0.25">
      <c r="A19" s="14"/>
      <c r="B19" s="14"/>
      <c r="C19" s="14"/>
      <c r="D19" s="14"/>
      <c r="E19" s="14"/>
      <c r="F19" s="14"/>
      <c r="G19" s="14"/>
      <c r="H19" s="14"/>
      <c r="I19" s="14"/>
      <c r="J19" s="14"/>
      <c r="K19" s="14"/>
      <c r="L19" s="14"/>
    </row>
    <row r="20" spans="1:12" ht="31.5" customHeight="1" x14ac:dyDescent="0.25">
      <c r="A20" s="196" t="s">
        <v>513</v>
      </c>
      <c r="B20" s="196"/>
      <c r="C20" s="196"/>
      <c r="D20" s="196"/>
      <c r="E20" s="196"/>
      <c r="F20" s="196"/>
      <c r="G20" s="196"/>
      <c r="H20" s="196"/>
      <c r="I20" s="196"/>
      <c r="J20" s="196"/>
      <c r="K20" s="196"/>
      <c r="L20" s="196"/>
    </row>
    <row r="21" spans="1:12" x14ac:dyDescent="0.25">
      <c r="A21" s="124"/>
      <c r="B21" s="124"/>
      <c r="C21" s="124"/>
      <c r="D21" s="124"/>
      <c r="E21" s="124"/>
      <c r="F21" s="124"/>
      <c r="G21" s="124"/>
      <c r="H21" s="124"/>
      <c r="I21" s="124"/>
      <c r="J21" s="124"/>
      <c r="K21" s="124"/>
      <c r="L21" s="124"/>
    </row>
    <row r="22" spans="1:12" x14ac:dyDescent="0.25">
      <c r="A22" s="126" t="s">
        <v>6</v>
      </c>
      <c r="B22" s="126"/>
      <c r="C22" s="126"/>
      <c r="D22" s="126"/>
      <c r="E22" s="126"/>
      <c r="F22" s="126"/>
      <c r="G22" s="126"/>
      <c r="H22" s="16"/>
      <c r="I22" s="16"/>
      <c r="J22" s="16"/>
      <c r="K22" s="16"/>
      <c r="L22" s="16"/>
    </row>
  </sheetData>
  <mergeCells count="11">
    <mergeCell ref="A1:L1"/>
    <mergeCell ref="A2:L2"/>
    <mergeCell ref="A11:L11"/>
    <mergeCell ref="A13:G13"/>
    <mergeCell ref="I13:J13"/>
    <mergeCell ref="A3:L3"/>
    <mergeCell ref="A6:L6"/>
    <mergeCell ref="A16:L16"/>
    <mergeCell ref="A17:L17"/>
    <mergeCell ref="A18:L18"/>
    <mergeCell ref="A20:L20"/>
  </mergeCells>
  <pageMargins left="0.7" right="0.7" top="0.75" bottom="0.75" header="0.3" footer="0.3"/>
  <pageSetup paperSize="9" scale="72"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D2124-52CD-4CDB-B348-822C7CF674FB}">
  <sheetPr>
    <pageSetUpPr fitToPage="1"/>
  </sheetPr>
  <dimension ref="A1:L16"/>
  <sheetViews>
    <sheetView workbookViewId="0">
      <selection sqref="A1:L1"/>
    </sheetView>
  </sheetViews>
  <sheetFormatPr defaultRowHeight="15" x14ac:dyDescent="0.25"/>
  <cols>
    <col min="1" max="1" width="6.140625" customWidth="1"/>
    <col min="2" max="2" width="26.7109375" customWidth="1"/>
    <col min="5" max="5" width="32.5703125" customWidth="1"/>
    <col min="6" max="6" width="10.42578125" customWidth="1"/>
    <col min="7" max="7" width="11.28515625" customWidth="1"/>
    <col min="8" max="8" width="11" customWidth="1"/>
    <col min="9" max="9" width="7.85546875" customWidth="1"/>
    <col min="10" max="10" width="11.5703125" customWidth="1"/>
    <col min="11" max="11" width="11.7109375" customWidth="1"/>
    <col min="12" max="12" width="25.285156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198" t="s">
        <v>285</v>
      </c>
      <c r="B3" s="198"/>
      <c r="C3" s="198"/>
      <c r="D3" s="198"/>
      <c r="E3" s="198"/>
      <c r="F3" s="198"/>
      <c r="G3" s="198"/>
      <c r="H3" s="198"/>
      <c r="I3" s="198"/>
      <c r="J3" s="198"/>
      <c r="K3" s="198"/>
      <c r="L3" s="198"/>
    </row>
    <row r="4" spans="1:12" ht="51" customHeight="1" x14ac:dyDescent="0.25">
      <c r="A4" s="31" t="s">
        <v>1</v>
      </c>
      <c r="B4" s="32" t="s">
        <v>192</v>
      </c>
      <c r="C4" s="32" t="s">
        <v>2</v>
      </c>
      <c r="D4" s="32" t="s">
        <v>3</v>
      </c>
      <c r="E4" s="33" t="s">
        <v>224</v>
      </c>
      <c r="F4" s="33" t="s">
        <v>251</v>
      </c>
      <c r="G4" s="30" t="s">
        <v>154</v>
      </c>
      <c r="H4" s="30" t="s">
        <v>155</v>
      </c>
      <c r="I4" s="32" t="s">
        <v>156</v>
      </c>
      <c r="J4" s="30" t="s">
        <v>157</v>
      </c>
      <c r="K4" s="30" t="s">
        <v>158</v>
      </c>
      <c r="L4" s="32" t="s">
        <v>159</v>
      </c>
    </row>
    <row r="5" spans="1:12" x14ac:dyDescent="0.25">
      <c r="A5" s="75">
        <v>1</v>
      </c>
      <c r="B5" s="76">
        <v>2</v>
      </c>
      <c r="C5" s="76">
        <v>3</v>
      </c>
      <c r="D5" s="76">
        <v>4</v>
      </c>
      <c r="E5" s="76">
        <v>5</v>
      </c>
      <c r="F5" s="76">
        <v>6</v>
      </c>
      <c r="G5" s="76">
        <v>7</v>
      </c>
      <c r="H5" s="76">
        <v>8</v>
      </c>
      <c r="I5" s="76">
        <v>9</v>
      </c>
      <c r="J5" s="76">
        <v>10</v>
      </c>
      <c r="K5" s="76">
        <v>11</v>
      </c>
      <c r="L5" s="76">
        <v>12</v>
      </c>
    </row>
    <row r="6" spans="1:12" ht="33.6" customHeight="1" x14ac:dyDescent="0.25">
      <c r="A6" s="4" t="s">
        <v>19</v>
      </c>
      <c r="B6" s="71" t="s">
        <v>287</v>
      </c>
      <c r="C6" s="3" t="s">
        <v>250</v>
      </c>
      <c r="D6" s="4">
        <v>4</v>
      </c>
      <c r="E6" s="99"/>
      <c r="F6" s="44"/>
      <c r="G6" s="27"/>
      <c r="H6" s="29">
        <f t="shared" ref="H6" si="0">(D6*G6)</f>
        <v>0</v>
      </c>
      <c r="I6" s="80"/>
      <c r="J6" s="29">
        <f t="shared" ref="J6" si="1">G6*1.08</f>
        <v>0</v>
      </c>
      <c r="K6" s="29">
        <f t="shared" ref="K6" si="2">(D6*J6)</f>
        <v>0</v>
      </c>
      <c r="L6" s="87"/>
    </row>
    <row r="7" spans="1:12" x14ac:dyDescent="0.25">
      <c r="A7" s="157" t="s">
        <v>52</v>
      </c>
      <c r="B7" s="158"/>
      <c r="C7" s="158"/>
      <c r="D7" s="158"/>
      <c r="E7" s="158"/>
      <c r="F7" s="158"/>
      <c r="G7" s="159"/>
      <c r="H7" s="89">
        <f>SUM(H6:H6)</f>
        <v>0</v>
      </c>
      <c r="I7" s="160"/>
      <c r="J7" s="161"/>
      <c r="K7" s="89">
        <f>SUM(K6:K6)</f>
        <v>0</v>
      </c>
      <c r="L7" s="22"/>
    </row>
    <row r="10" spans="1:12" ht="15" customHeight="1" x14ac:dyDescent="0.25">
      <c r="A10" s="147" t="s">
        <v>4</v>
      </c>
      <c r="B10" s="147"/>
      <c r="C10" s="147"/>
      <c r="D10" s="147"/>
      <c r="E10" s="147"/>
      <c r="F10" s="147"/>
      <c r="G10" s="147"/>
      <c r="H10" s="147"/>
      <c r="I10" s="147"/>
      <c r="J10" s="147"/>
      <c r="K10" s="147"/>
      <c r="L10" s="147"/>
    </row>
    <row r="11" spans="1:12" x14ac:dyDescent="0.25">
      <c r="A11" s="141" t="s">
        <v>53</v>
      </c>
      <c r="B11" s="141"/>
      <c r="C11" s="141"/>
      <c r="D11" s="141"/>
      <c r="E11" s="141"/>
      <c r="F11" s="141"/>
      <c r="G11" s="141"/>
      <c r="H11" s="141"/>
      <c r="I11" s="141"/>
      <c r="J11" s="141"/>
      <c r="K11" s="141"/>
      <c r="L11" s="141"/>
    </row>
    <row r="12" spans="1:12" x14ac:dyDescent="0.25">
      <c r="A12" s="141" t="s">
        <v>5</v>
      </c>
      <c r="B12" s="141"/>
      <c r="C12" s="141"/>
      <c r="D12" s="141"/>
      <c r="E12" s="141"/>
      <c r="F12" s="141"/>
      <c r="G12" s="141"/>
      <c r="H12" s="141"/>
      <c r="I12" s="141"/>
      <c r="J12" s="141"/>
      <c r="K12" s="141"/>
      <c r="L12" s="141"/>
    </row>
    <row r="13" spans="1:12" x14ac:dyDescent="0.25">
      <c r="A13" s="14"/>
      <c r="B13" s="14"/>
      <c r="C13" s="14"/>
      <c r="D13" s="14"/>
      <c r="E13" s="14"/>
      <c r="F13" s="14"/>
      <c r="G13" s="14"/>
      <c r="H13" s="14"/>
      <c r="I13" s="14"/>
      <c r="J13" s="14"/>
      <c r="K13" s="14"/>
      <c r="L13" s="14"/>
    </row>
    <row r="14" spans="1:12" ht="33" customHeight="1" x14ac:dyDescent="0.25">
      <c r="A14" s="196" t="s">
        <v>513</v>
      </c>
      <c r="B14" s="196"/>
      <c r="C14" s="196"/>
      <c r="D14" s="196"/>
      <c r="E14" s="196"/>
      <c r="F14" s="196"/>
      <c r="G14" s="196"/>
      <c r="H14" s="196"/>
      <c r="I14" s="196"/>
      <c r="J14" s="196"/>
      <c r="K14" s="196"/>
      <c r="L14" s="196"/>
    </row>
    <row r="15" spans="1:12" x14ac:dyDescent="0.25">
      <c r="A15" s="124"/>
      <c r="B15" s="124"/>
      <c r="C15" s="124"/>
      <c r="D15" s="124"/>
      <c r="E15" s="124"/>
      <c r="F15" s="124"/>
      <c r="G15" s="124"/>
      <c r="H15" s="124"/>
      <c r="I15" s="124"/>
      <c r="J15" s="124"/>
      <c r="K15" s="124"/>
      <c r="L15" s="124"/>
    </row>
    <row r="16" spans="1:12" x14ac:dyDescent="0.25">
      <c r="A16" s="126" t="s">
        <v>6</v>
      </c>
      <c r="B16" s="126"/>
      <c r="C16" s="126"/>
      <c r="D16" s="126"/>
      <c r="E16" s="126"/>
      <c r="F16" s="126"/>
      <c r="G16" s="126"/>
      <c r="H16" s="16"/>
      <c r="I16" s="16"/>
      <c r="J16" s="16"/>
      <c r="K16" s="16"/>
      <c r="L16" s="16"/>
    </row>
  </sheetData>
  <mergeCells count="9">
    <mergeCell ref="A3:L3"/>
    <mergeCell ref="A7:G7"/>
    <mergeCell ref="I7:J7"/>
    <mergeCell ref="A1:L1"/>
    <mergeCell ref="A2:L2"/>
    <mergeCell ref="A10:L10"/>
    <mergeCell ref="A11:L11"/>
    <mergeCell ref="A12:L12"/>
    <mergeCell ref="A14:L14"/>
  </mergeCells>
  <pageMargins left="0.7" right="0.7" top="0.75" bottom="0.75" header="0.3" footer="0.3"/>
  <pageSetup paperSize="9" scale="75" fitToHeight="0" orientation="landscape"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7506A-1431-4CF3-8A75-409F03251EC5}">
  <sheetPr>
    <pageSetUpPr fitToPage="1"/>
  </sheetPr>
  <dimension ref="A1:L21"/>
  <sheetViews>
    <sheetView workbookViewId="0">
      <selection sqref="A1:L1"/>
    </sheetView>
  </sheetViews>
  <sheetFormatPr defaultRowHeight="15" x14ac:dyDescent="0.25"/>
  <cols>
    <col min="1" max="1" width="6.42578125" customWidth="1"/>
    <col min="2" max="2" width="31" customWidth="1"/>
    <col min="3" max="4" width="9.85546875" customWidth="1"/>
    <col min="5" max="5" width="31.140625" customWidth="1"/>
    <col min="6" max="6" width="11" customWidth="1"/>
    <col min="7" max="8" width="11.5703125" customWidth="1"/>
    <col min="9" max="9" width="8.7109375" customWidth="1"/>
    <col min="10" max="10" width="10.7109375" customWidth="1"/>
    <col min="11" max="11" width="11.28515625" customWidth="1"/>
    <col min="12" max="12" width="26.57031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198" t="s">
        <v>286</v>
      </c>
      <c r="B3" s="198"/>
      <c r="C3" s="198"/>
      <c r="D3" s="198"/>
      <c r="E3" s="198"/>
      <c r="F3" s="198"/>
      <c r="G3" s="198"/>
      <c r="H3" s="198"/>
      <c r="I3" s="198"/>
      <c r="J3" s="198"/>
      <c r="K3" s="198"/>
      <c r="L3" s="198"/>
    </row>
    <row r="4" spans="1:12" ht="50.45" customHeight="1" x14ac:dyDescent="0.25">
      <c r="A4" s="31" t="s">
        <v>1</v>
      </c>
      <c r="B4" s="32" t="s">
        <v>192</v>
      </c>
      <c r="C4" s="32" t="s">
        <v>2</v>
      </c>
      <c r="D4" s="32" t="s">
        <v>3</v>
      </c>
      <c r="E4" s="33" t="s">
        <v>224</v>
      </c>
      <c r="F4" s="33" t="s">
        <v>251</v>
      </c>
      <c r="G4" s="30" t="s">
        <v>154</v>
      </c>
      <c r="H4" s="30" t="s">
        <v>155</v>
      </c>
      <c r="I4" s="32" t="s">
        <v>156</v>
      </c>
      <c r="J4" s="30" t="s">
        <v>157</v>
      </c>
      <c r="K4" s="30" t="s">
        <v>158</v>
      </c>
      <c r="L4" s="32" t="s">
        <v>159</v>
      </c>
    </row>
    <row r="5" spans="1:12" x14ac:dyDescent="0.25">
      <c r="A5" s="75">
        <v>1</v>
      </c>
      <c r="B5" s="76">
        <v>2</v>
      </c>
      <c r="C5" s="76">
        <v>3</v>
      </c>
      <c r="D5" s="76">
        <v>4</v>
      </c>
      <c r="E5" s="76">
        <v>5</v>
      </c>
      <c r="F5" s="76">
        <v>6</v>
      </c>
      <c r="G5" s="76">
        <v>7</v>
      </c>
      <c r="H5" s="76">
        <v>8</v>
      </c>
      <c r="I5" s="76">
        <v>9</v>
      </c>
      <c r="J5" s="76">
        <v>10</v>
      </c>
      <c r="K5" s="76">
        <v>11</v>
      </c>
      <c r="L5" s="76">
        <v>12</v>
      </c>
    </row>
    <row r="6" spans="1:12" ht="63.6" customHeight="1" x14ac:dyDescent="0.25">
      <c r="A6" s="4" t="s">
        <v>19</v>
      </c>
      <c r="B6" s="49" t="s">
        <v>347</v>
      </c>
      <c r="C6" s="3" t="s">
        <v>242</v>
      </c>
      <c r="D6" s="3">
        <v>880</v>
      </c>
      <c r="E6" s="43"/>
      <c r="F6" s="66"/>
      <c r="G6" s="67"/>
      <c r="H6" s="29">
        <f t="shared" ref="H6:H11" si="0">(D6*G6)</f>
        <v>0</v>
      </c>
      <c r="I6" s="80"/>
      <c r="J6" s="29">
        <f t="shared" ref="J6:J11" si="1">G6*1.08</f>
        <v>0</v>
      </c>
      <c r="K6" s="29">
        <f t="shared" ref="K6:K11" si="2">(D6*J6)</f>
        <v>0</v>
      </c>
      <c r="L6" s="22"/>
    </row>
    <row r="7" spans="1:12" ht="45" x14ac:dyDescent="0.25">
      <c r="A7" s="4" t="s">
        <v>20</v>
      </c>
      <c r="B7" s="49" t="s">
        <v>348</v>
      </c>
      <c r="C7" s="3" t="s">
        <v>242</v>
      </c>
      <c r="D7" s="3">
        <v>1200</v>
      </c>
      <c r="E7" s="43"/>
      <c r="F7" s="67"/>
      <c r="G7" s="67"/>
      <c r="H7" s="29">
        <f t="shared" si="0"/>
        <v>0</v>
      </c>
      <c r="I7" s="80"/>
      <c r="J7" s="29">
        <f t="shared" si="1"/>
        <v>0</v>
      </c>
      <c r="K7" s="29">
        <f t="shared" si="2"/>
        <v>0</v>
      </c>
      <c r="L7" s="22"/>
    </row>
    <row r="8" spans="1:12" ht="45" x14ac:dyDescent="0.25">
      <c r="A8" s="4" t="s">
        <v>21</v>
      </c>
      <c r="B8" s="49" t="s">
        <v>349</v>
      </c>
      <c r="C8" s="3" t="s">
        <v>242</v>
      </c>
      <c r="D8" s="3">
        <v>1350</v>
      </c>
      <c r="E8" s="69"/>
      <c r="F8" s="70"/>
      <c r="G8" s="93"/>
      <c r="H8" s="29">
        <f t="shared" si="0"/>
        <v>0</v>
      </c>
      <c r="I8" s="80"/>
      <c r="J8" s="29">
        <f t="shared" si="1"/>
        <v>0</v>
      </c>
      <c r="K8" s="29">
        <f t="shared" si="2"/>
        <v>0</v>
      </c>
      <c r="L8" s="22"/>
    </row>
    <row r="9" spans="1:12" ht="60" x14ac:dyDescent="0.25">
      <c r="A9" s="4" t="s">
        <v>22</v>
      </c>
      <c r="B9" s="49" t="s">
        <v>350</v>
      </c>
      <c r="C9" s="3" t="s">
        <v>242</v>
      </c>
      <c r="D9" s="3">
        <v>1120</v>
      </c>
      <c r="E9" s="71"/>
      <c r="F9" s="72"/>
      <c r="G9" s="72"/>
      <c r="H9" s="29">
        <f t="shared" si="0"/>
        <v>0</v>
      </c>
      <c r="I9" s="80"/>
      <c r="J9" s="29">
        <f t="shared" si="1"/>
        <v>0</v>
      </c>
      <c r="K9" s="29">
        <f t="shared" si="2"/>
        <v>0</v>
      </c>
      <c r="L9" s="22"/>
    </row>
    <row r="10" spans="1:12" ht="60" x14ac:dyDescent="0.25">
      <c r="A10" s="4" t="s">
        <v>23</v>
      </c>
      <c r="B10" s="49" t="s">
        <v>458</v>
      </c>
      <c r="C10" s="3" t="s">
        <v>250</v>
      </c>
      <c r="D10" s="3">
        <v>7050</v>
      </c>
      <c r="E10" s="22"/>
      <c r="F10" s="22"/>
      <c r="G10" s="22"/>
      <c r="H10" s="29">
        <f t="shared" si="0"/>
        <v>0</v>
      </c>
      <c r="I10" s="80"/>
      <c r="J10" s="29">
        <f t="shared" si="1"/>
        <v>0</v>
      </c>
      <c r="K10" s="29">
        <f t="shared" si="2"/>
        <v>0</v>
      </c>
      <c r="L10" s="22"/>
    </row>
    <row r="11" spans="1:12" ht="60" x14ac:dyDescent="0.25">
      <c r="A11" s="4" t="s">
        <v>24</v>
      </c>
      <c r="B11" s="49" t="s">
        <v>459</v>
      </c>
      <c r="C11" s="3" t="s">
        <v>250</v>
      </c>
      <c r="D11" s="3">
        <v>3850</v>
      </c>
      <c r="E11" s="22"/>
      <c r="F11" s="22"/>
      <c r="G11" s="22"/>
      <c r="H11" s="29">
        <f t="shared" si="0"/>
        <v>0</v>
      </c>
      <c r="I11" s="80"/>
      <c r="J11" s="29">
        <f t="shared" si="1"/>
        <v>0</v>
      </c>
      <c r="K11" s="29">
        <f t="shared" si="2"/>
        <v>0</v>
      </c>
      <c r="L11" s="22"/>
    </row>
    <row r="12" spans="1:12" x14ac:dyDescent="0.25">
      <c r="A12" s="157" t="s">
        <v>52</v>
      </c>
      <c r="B12" s="158"/>
      <c r="C12" s="158"/>
      <c r="D12" s="158"/>
      <c r="E12" s="158"/>
      <c r="F12" s="158"/>
      <c r="G12" s="159"/>
      <c r="H12" s="89">
        <f>SUM(H6:H11)</f>
        <v>0</v>
      </c>
      <c r="I12" s="22"/>
      <c r="J12" s="22"/>
      <c r="K12" s="89">
        <f>SUM(K6:K11)</f>
        <v>0</v>
      </c>
      <c r="L12" s="22"/>
    </row>
    <row r="15" spans="1:12" x14ac:dyDescent="0.25">
      <c r="A15" s="147" t="s">
        <v>4</v>
      </c>
      <c r="B15" s="147"/>
      <c r="C15" s="147"/>
      <c r="D15" s="147"/>
      <c r="E15" s="147"/>
      <c r="F15" s="147"/>
      <c r="G15" s="147"/>
      <c r="H15" s="147"/>
      <c r="I15" s="147"/>
      <c r="J15" s="147"/>
      <c r="K15" s="147"/>
      <c r="L15" s="147"/>
    </row>
    <row r="16" spans="1:12" x14ac:dyDescent="0.25">
      <c r="A16" s="141" t="s">
        <v>53</v>
      </c>
      <c r="B16" s="141"/>
      <c r="C16" s="141"/>
      <c r="D16" s="141"/>
      <c r="E16" s="141"/>
      <c r="F16" s="141"/>
      <c r="G16" s="141"/>
      <c r="H16" s="141"/>
      <c r="I16" s="141"/>
      <c r="J16" s="141"/>
      <c r="K16" s="141"/>
      <c r="L16" s="141"/>
    </row>
    <row r="17" spans="1:12" x14ac:dyDescent="0.25">
      <c r="A17" s="141" t="s">
        <v>5</v>
      </c>
      <c r="B17" s="141"/>
      <c r="C17" s="141"/>
      <c r="D17" s="141"/>
      <c r="E17" s="141"/>
      <c r="F17" s="141"/>
      <c r="G17" s="141"/>
      <c r="H17" s="141"/>
      <c r="I17" s="141"/>
      <c r="J17" s="141"/>
      <c r="K17" s="141"/>
      <c r="L17" s="141"/>
    </row>
    <row r="18" spans="1:12" x14ac:dyDescent="0.25">
      <c r="A18" s="14"/>
      <c r="B18" s="14"/>
      <c r="C18" s="14"/>
      <c r="D18" s="14"/>
      <c r="E18" s="14"/>
      <c r="F18" s="14"/>
      <c r="G18" s="14"/>
      <c r="H18" s="14"/>
      <c r="I18" s="14"/>
      <c r="J18" s="14"/>
      <c r="K18" s="14"/>
      <c r="L18" s="14"/>
    </row>
    <row r="19" spans="1:12" ht="32.25" customHeight="1" x14ac:dyDescent="0.25">
      <c r="A19" s="196" t="s">
        <v>513</v>
      </c>
      <c r="B19" s="196"/>
      <c r="C19" s="196"/>
      <c r="D19" s="196"/>
      <c r="E19" s="196"/>
      <c r="F19" s="196"/>
      <c r="G19" s="196"/>
      <c r="H19" s="196"/>
      <c r="I19" s="196"/>
      <c r="J19" s="196"/>
      <c r="K19" s="196"/>
      <c r="L19" s="196"/>
    </row>
    <row r="20" spans="1:12" x14ac:dyDescent="0.25">
      <c r="A20" s="124"/>
      <c r="B20" s="124"/>
      <c r="C20" s="124"/>
      <c r="D20" s="124"/>
      <c r="E20" s="124"/>
      <c r="F20" s="124"/>
      <c r="G20" s="124"/>
      <c r="H20" s="124"/>
      <c r="I20" s="124"/>
      <c r="J20" s="124"/>
      <c r="K20" s="124"/>
      <c r="L20" s="124"/>
    </row>
    <row r="21" spans="1:12" x14ac:dyDescent="0.25">
      <c r="A21" s="126" t="s">
        <v>6</v>
      </c>
      <c r="B21" s="126"/>
      <c r="C21" s="126"/>
      <c r="D21" s="126"/>
      <c r="E21" s="126"/>
      <c r="F21" s="126"/>
      <c r="G21" s="126"/>
      <c r="H21" s="16"/>
      <c r="I21" s="16"/>
      <c r="J21" s="16"/>
      <c r="K21" s="16"/>
      <c r="L21" s="16"/>
    </row>
  </sheetData>
  <mergeCells count="8">
    <mergeCell ref="A19:L19"/>
    <mergeCell ref="A3:L3"/>
    <mergeCell ref="A12:G12"/>
    <mergeCell ref="A1:L1"/>
    <mergeCell ref="A2:L2"/>
    <mergeCell ref="A15:L15"/>
    <mergeCell ref="A16:L16"/>
    <mergeCell ref="A17:L17"/>
  </mergeCells>
  <pageMargins left="0.7" right="0.7" top="0.75" bottom="0.75" header="0.3" footer="0.3"/>
  <pageSetup paperSize="9" scale="72" fitToHeight="0" orientation="landscape"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43A47-D5BB-47B8-A672-3D4012CD2D4F}">
  <sheetPr>
    <pageSetUpPr fitToPage="1"/>
  </sheetPr>
  <dimension ref="A1:L17"/>
  <sheetViews>
    <sheetView workbookViewId="0">
      <selection sqref="A1:L1"/>
    </sheetView>
  </sheetViews>
  <sheetFormatPr defaultRowHeight="15" x14ac:dyDescent="0.25"/>
  <cols>
    <col min="1" max="1" width="6.140625" customWidth="1"/>
    <col min="2" max="2" width="30.5703125" customWidth="1"/>
    <col min="3" max="3" width="10" customWidth="1"/>
    <col min="4" max="4" width="9.85546875" customWidth="1"/>
    <col min="5" max="5" width="28.5703125" customWidth="1"/>
    <col min="6" max="6" width="10.28515625" customWidth="1"/>
    <col min="7" max="7" width="12.140625" customWidth="1"/>
    <col min="8" max="8" width="10.85546875" customWidth="1"/>
    <col min="10" max="10" width="11.7109375" customWidth="1"/>
    <col min="11" max="11" width="11.42578125" customWidth="1"/>
    <col min="12" max="12" width="24.285156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198" t="s">
        <v>288</v>
      </c>
      <c r="B3" s="198"/>
      <c r="C3" s="198"/>
      <c r="D3" s="198"/>
      <c r="E3" s="198"/>
      <c r="F3" s="198"/>
      <c r="G3" s="198"/>
      <c r="H3" s="198"/>
      <c r="I3" s="198"/>
      <c r="J3" s="198"/>
      <c r="K3" s="198"/>
      <c r="L3" s="198"/>
    </row>
    <row r="4" spans="1:12" ht="63" customHeight="1" x14ac:dyDescent="0.25">
      <c r="A4" s="31" t="s">
        <v>1</v>
      </c>
      <c r="B4" s="32" t="s">
        <v>192</v>
      </c>
      <c r="C4" s="32" t="s">
        <v>2</v>
      </c>
      <c r="D4" s="32" t="s">
        <v>3</v>
      </c>
      <c r="E4" s="33" t="s">
        <v>224</v>
      </c>
      <c r="F4" s="33" t="s">
        <v>251</v>
      </c>
      <c r="G4" s="30" t="s">
        <v>154</v>
      </c>
      <c r="H4" s="30" t="s">
        <v>155</v>
      </c>
      <c r="I4" s="32" t="s">
        <v>156</v>
      </c>
      <c r="J4" s="30" t="s">
        <v>157</v>
      </c>
      <c r="K4" s="30" t="s">
        <v>158</v>
      </c>
      <c r="L4" s="32" t="s">
        <v>159</v>
      </c>
    </row>
    <row r="5" spans="1:12" ht="15.75" thickBot="1" x14ac:dyDescent="0.3">
      <c r="A5" s="75">
        <v>1</v>
      </c>
      <c r="B5" s="76">
        <v>2</v>
      </c>
      <c r="C5" s="76">
        <v>3</v>
      </c>
      <c r="D5" s="76">
        <v>4</v>
      </c>
      <c r="E5" s="76">
        <v>5</v>
      </c>
      <c r="F5" s="76">
        <v>6</v>
      </c>
      <c r="G5" s="76">
        <v>7</v>
      </c>
      <c r="H5" s="76">
        <v>8</v>
      </c>
      <c r="I5" s="76">
        <v>9</v>
      </c>
      <c r="J5" s="76">
        <v>10</v>
      </c>
      <c r="K5" s="76">
        <v>11</v>
      </c>
      <c r="L5" s="76">
        <v>12</v>
      </c>
    </row>
    <row r="6" spans="1:12" ht="35.450000000000003" customHeight="1" thickBot="1" x14ac:dyDescent="0.3">
      <c r="A6" s="4" t="s">
        <v>19</v>
      </c>
      <c r="B6" s="103" t="s">
        <v>509</v>
      </c>
      <c r="C6" s="3" t="s">
        <v>242</v>
      </c>
      <c r="D6" s="4">
        <v>58</v>
      </c>
      <c r="E6" s="90"/>
      <c r="F6" s="91"/>
      <c r="G6" s="92"/>
      <c r="H6" s="29">
        <f t="shared" ref="H6:H7" si="0">(D6*G6)</f>
        <v>0</v>
      </c>
      <c r="I6" s="80"/>
      <c r="J6" s="29">
        <f t="shared" ref="J6:J7" si="1">G6*1.08</f>
        <v>0</v>
      </c>
      <c r="K6" s="29">
        <f t="shared" ref="K6:K7" si="2">(D6*J6)</f>
        <v>0</v>
      </c>
      <c r="L6" s="22"/>
    </row>
    <row r="7" spans="1:12" ht="35.450000000000003" customHeight="1" x14ac:dyDescent="0.25">
      <c r="A7" s="57" t="s">
        <v>20</v>
      </c>
      <c r="B7" s="104" t="s">
        <v>510</v>
      </c>
      <c r="C7" s="46" t="s">
        <v>242</v>
      </c>
      <c r="D7" s="57">
        <v>68</v>
      </c>
      <c r="E7" s="100"/>
      <c r="F7" s="101"/>
      <c r="G7" s="101"/>
      <c r="H7" s="60">
        <f t="shared" si="0"/>
        <v>0</v>
      </c>
      <c r="I7" s="62"/>
      <c r="J7" s="60">
        <f t="shared" si="1"/>
        <v>0</v>
      </c>
      <c r="K7" s="60">
        <f t="shared" si="2"/>
        <v>0</v>
      </c>
      <c r="L7" s="102"/>
    </row>
    <row r="8" spans="1:12" x14ac:dyDescent="0.25">
      <c r="A8" s="157" t="s">
        <v>52</v>
      </c>
      <c r="B8" s="158"/>
      <c r="C8" s="158"/>
      <c r="D8" s="158"/>
      <c r="E8" s="158"/>
      <c r="F8" s="158"/>
      <c r="G8" s="159"/>
      <c r="H8" s="89">
        <f>SUM(H6:H7)</f>
        <v>0</v>
      </c>
      <c r="I8" s="160"/>
      <c r="J8" s="161"/>
      <c r="K8" s="89">
        <f>SUM(K6:K7)</f>
        <v>0</v>
      </c>
      <c r="L8" s="22"/>
    </row>
    <row r="11" spans="1:12" ht="15" customHeight="1" x14ac:dyDescent="0.25">
      <c r="A11" s="147" t="s">
        <v>4</v>
      </c>
      <c r="B11" s="147"/>
      <c r="C11" s="147"/>
      <c r="D11" s="147"/>
      <c r="E11" s="147"/>
      <c r="F11" s="147"/>
      <c r="G11" s="147"/>
      <c r="H11" s="147"/>
      <c r="I11" s="147"/>
      <c r="J11" s="147"/>
      <c r="K11" s="147"/>
      <c r="L11" s="147"/>
    </row>
    <row r="12" spans="1:12" x14ac:dyDescent="0.25">
      <c r="A12" s="141" t="s">
        <v>53</v>
      </c>
      <c r="B12" s="141"/>
      <c r="C12" s="141"/>
      <c r="D12" s="141"/>
      <c r="E12" s="141"/>
      <c r="F12" s="141"/>
      <c r="G12" s="141"/>
      <c r="H12" s="141"/>
      <c r="I12" s="141"/>
      <c r="J12" s="141"/>
      <c r="K12" s="141"/>
      <c r="L12" s="141"/>
    </row>
    <row r="13" spans="1:12" x14ac:dyDescent="0.25">
      <c r="A13" s="141" t="s">
        <v>5</v>
      </c>
      <c r="B13" s="141"/>
      <c r="C13" s="141"/>
      <c r="D13" s="141"/>
      <c r="E13" s="141"/>
      <c r="F13" s="141"/>
      <c r="G13" s="141"/>
      <c r="H13" s="141"/>
      <c r="I13" s="141"/>
      <c r="J13" s="141"/>
      <c r="K13" s="141"/>
      <c r="L13" s="141"/>
    </row>
    <row r="14" spans="1:12" x14ac:dyDescent="0.25">
      <c r="A14" s="14"/>
      <c r="B14" s="14"/>
      <c r="C14" s="14"/>
      <c r="D14" s="14"/>
      <c r="E14" s="14"/>
      <c r="F14" s="14"/>
      <c r="G14" s="14"/>
      <c r="H14" s="14"/>
      <c r="I14" s="14"/>
      <c r="J14" s="14"/>
      <c r="K14" s="14"/>
      <c r="L14" s="14"/>
    </row>
    <row r="15" spans="1:12" ht="30.75" customHeight="1" x14ac:dyDescent="0.25">
      <c r="A15" s="196" t="s">
        <v>513</v>
      </c>
      <c r="B15" s="196"/>
      <c r="C15" s="196"/>
      <c r="D15" s="196"/>
      <c r="E15" s="196"/>
      <c r="F15" s="196"/>
      <c r="G15" s="196"/>
      <c r="H15" s="196"/>
      <c r="I15" s="196"/>
      <c r="J15" s="196"/>
      <c r="K15" s="196"/>
      <c r="L15" s="196"/>
    </row>
    <row r="16" spans="1:12" x14ac:dyDescent="0.25">
      <c r="A16" s="124"/>
      <c r="B16" s="124"/>
      <c r="C16" s="124"/>
      <c r="D16" s="124"/>
      <c r="E16" s="124"/>
      <c r="F16" s="124"/>
      <c r="G16" s="124"/>
      <c r="H16" s="124"/>
      <c r="I16" s="124"/>
      <c r="J16" s="124"/>
      <c r="K16" s="124"/>
      <c r="L16" s="124"/>
    </row>
    <row r="17" spans="1:12" x14ac:dyDescent="0.25">
      <c r="A17" s="126" t="s">
        <v>6</v>
      </c>
      <c r="B17" s="126"/>
      <c r="C17" s="126"/>
      <c r="D17" s="126"/>
      <c r="E17" s="126"/>
      <c r="F17" s="126"/>
      <c r="G17" s="126"/>
      <c r="H17" s="16"/>
      <c r="I17" s="16"/>
      <c r="J17" s="16"/>
      <c r="K17" s="16"/>
      <c r="L17" s="16"/>
    </row>
  </sheetData>
  <mergeCells count="9">
    <mergeCell ref="A3:L3"/>
    <mergeCell ref="A8:G8"/>
    <mergeCell ref="I8:J8"/>
    <mergeCell ref="A1:L1"/>
    <mergeCell ref="A2:L2"/>
    <mergeCell ref="A11:L11"/>
    <mergeCell ref="A12:L12"/>
    <mergeCell ref="A13:L13"/>
    <mergeCell ref="A15:L15"/>
  </mergeCells>
  <pageMargins left="0.7" right="0.7" top="0.75" bottom="0.75" header="0.3" footer="0.3"/>
  <pageSetup paperSize="9" scale="74" fitToHeight="0" orientation="landscape"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3B8A1-C0B7-4EBF-8191-2F131479CE7F}">
  <sheetPr>
    <pageSetUpPr fitToPage="1"/>
  </sheetPr>
  <dimension ref="A1:L17"/>
  <sheetViews>
    <sheetView workbookViewId="0">
      <selection activeCell="A12" sqref="A12:L12"/>
    </sheetView>
  </sheetViews>
  <sheetFormatPr defaultRowHeight="15" x14ac:dyDescent="0.25"/>
  <cols>
    <col min="1" max="1" width="6.140625" customWidth="1"/>
    <col min="2" max="2" width="59" customWidth="1"/>
    <col min="3" max="3" width="10" customWidth="1"/>
    <col min="4" max="4" width="9.85546875" customWidth="1"/>
    <col min="5" max="5" width="28.5703125" customWidth="1"/>
    <col min="6" max="6" width="10.28515625" customWidth="1"/>
    <col min="7" max="7" width="12.140625" customWidth="1"/>
    <col min="8" max="8" width="10.85546875" customWidth="1"/>
    <col min="10" max="10" width="11.7109375" customWidth="1"/>
    <col min="11" max="11" width="11.42578125" customWidth="1"/>
    <col min="12" max="12" width="24.285156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198" t="s">
        <v>289</v>
      </c>
      <c r="B3" s="198"/>
      <c r="C3" s="198"/>
      <c r="D3" s="198"/>
      <c r="E3" s="198"/>
      <c r="F3" s="198"/>
      <c r="G3" s="198"/>
      <c r="H3" s="198"/>
      <c r="I3" s="198"/>
      <c r="J3" s="198"/>
      <c r="K3" s="198"/>
      <c r="L3" s="198"/>
    </row>
    <row r="4" spans="1:12" ht="63" customHeight="1" x14ac:dyDescent="0.25">
      <c r="A4" s="31" t="s">
        <v>1</v>
      </c>
      <c r="B4" s="32" t="s">
        <v>192</v>
      </c>
      <c r="C4" s="32" t="s">
        <v>2</v>
      </c>
      <c r="D4" s="32" t="s">
        <v>3</v>
      </c>
      <c r="E4" s="33" t="s">
        <v>224</v>
      </c>
      <c r="F4" s="33" t="s">
        <v>251</v>
      </c>
      <c r="G4" s="30" t="s">
        <v>154</v>
      </c>
      <c r="H4" s="30" t="s">
        <v>155</v>
      </c>
      <c r="I4" s="32" t="s">
        <v>156</v>
      </c>
      <c r="J4" s="30" t="s">
        <v>157</v>
      </c>
      <c r="K4" s="30" t="s">
        <v>158</v>
      </c>
      <c r="L4" s="32" t="s">
        <v>159</v>
      </c>
    </row>
    <row r="5" spans="1:12" x14ac:dyDescent="0.25">
      <c r="A5" s="75">
        <v>1</v>
      </c>
      <c r="B5" s="76">
        <v>2</v>
      </c>
      <c r="C5" s="76">
        <v>3</v>
      </c>
      <c r="D5" s="76">
        <v>4</v>
      </c>
      <c r="E5" s="76">
        <v>5</v>
      </c>
      <c r="F5" s="76">
        <v>6</v>
      </c>
      <c r="G5" s="76">
        <v>7</v>
      </c>
      <c r="H5" s="76">
        <v>8</v>
      </c>
      <c r="I5" s="76">
        <v>9</v>
      </c>
      <c r="J5" s="76">
        <v>10</v>
      </c>
      <c r="K5" s="76">
        <v>11</v>
      </c>
      <c r="L5" s="76">
        <v>12</v>
      </c>
    </row>
    <row r="6" spans="1:12" ht="282" customHeight="1" x14ac:dyDescent="0.25">
      <c r="A6" s="4" t="s">
        <v>19</v>
      </c>
      <c r="B6" s="78" t="s">
        <v>425</v>
      </c>
      <c r="C6" s="4" t="s">
        <v>38</v>
      </c>
      <c r="D6" s="4">
        <v>1050</v>
      </c>
      <c r="E6" s="4"/>
      <c r="F6" s="4"/>
      <c r="G6" s="4"/>
      <c r="H6" s="29">
        <f t="shared" ref="H6" si="0">(D6*G6)</f>
        <v>0</v>
      </c>
      <c r="I6" s="80"/>
      <c r="J6" s="29">
        <f t="shared" ref="J6" si="1">G6*1.08</f>
        <v>0</v>
      </c>
      <c r="K6" s="29">
        <f t="shared" ref="K6" si="2">(D6*J6)</f>
        <v>0</v>
      </c>
      <c r="L6" s="4"/>
    </row>
    <row r="7" spans="1:12" x14ac:dyDescent="0.25">
      <c r="A7" s="157" t="s">
        <v>52</v>
      </c>
      <c r="B7" s="158"/>
      <c r="C7" s="158"/>
      <c r="D7" s="158"/>
      <c r="E7" s="158"/>
      <c r="F7" s="158"/>
      <c r="G7" s="159"/>
      <c r="H7" s="24">
        <f>SUM(H6:H6)</f>
        <v>0</v>
      </c>
      <c r="I7" s="160"/>
      <c r="J7" s="161"/>
      <c r="K7" s="24">
        <f>SUM(K6:K6)</f>
        <v>0</v>
      </c>
      <c r="L7" s="22"/>
    </row>
    <row r="10" spans="1:12" ht="15" customHeight="1" x14ac:dyDescent="0.25">
      <c r="A10" s="147" t="s">
        <v>4</v>
      </c>
      <c r="B10" s="147"/>
      <c r="C10" s="147"/>
      <c r="D10" s="147"/>
      <c r="E10" s="147"/>
      <c r="F10" s="147"/>
      <c r="G10" s="147"/>
      <c r="H10" s="147"/>
      <c r="I10" s="147"/>
      <c r="J10" s="147"/>
      <c r="K10" s="147"/>
      <c r="L10" s="147"/>
    </row>
    <row r="11" spans="1:12" x14ac:dyDescent="0.25">
      <c r="A11" s="141" t="s">
        <v>53</v>
      </c>
      <c r="B11" s="141"/>
      <c r="C11" s="141"/>
      <c r="D11" s="141"/>
      <c r="E11" s="141"/>
      <c r="F11" s="141"/>
      <c r="G11" s="141"/>
      <c r="H11" s="141"/>
      <c r="I11" s="141"/>
      <c r="J11" s="141"/>
      <c r="K11" s="141"/>
      <c r="L11" s="141"/>
    </row>
    <row r="12" spans="1:12" x14ac:dyDescent="0.25">
      <c r="A12" s="141" t="s">
        <v>5</v>
      </c>
      <c r="B12" s="141"/>
      <c r="C12" s="141"/>
      <c r="D12" s="141"/>
      <c r="E12" s="141"/>
      <c r="F12" s="141"/>
      <c r="G12" s="141"/>
      <c r="H12" s="141"/>
      <c r="I12" s="141"/>
      <c r="J12" s="141"/>
      <c r="K12" s="141"/>
      <c r="L12" s="141"/>
    </row>
    <row r="13" spans="1:12" x14ac:dyDescent="0.25">
      <c r="A13" s="128"/>
      <c r="B13" s="128"/>
      <c r="C13" s="128"/>
      <c r="D13" s="128"/>
      <c r="E13" s="128"/>
      <c r="F13" s="128"/>
      <c r="G13" s="128"/>
      <c r="H13" s="128"/>
      <c r="I13" s="128"/>
      <c r="J13" s="128"/>
      <c r="K13" s="128"/>
      <c r="L13" s="128"/>
    </row>
    <row r="14" spans="1:12" ht="31.5" customHeight="1" x14ac:dyDescent="0.25">
      <c r="A14" s="196" t="s">
        <v>513</v>
      </c>
      <c r="B14" s="196"/>
      <c r="C14" s="196"/>
      <c r="D14" s="196"/>
      <c r="E14" s="196"/>
      <c r="F14" s="196"/>
      <c r="G14" s="196"/>
      <c r="H14" s="196"/>
      <c r="I14" s="196"/>
      <c r="J14" s="196"/>
      <c r="K14" s="196"/>
      <c r="L14" s="196"/>
    </row>
    <row r="15" spans="1:12" x14ac:dyDescent="0.25">
      <c r="A15" s="128"/>
      <c r="B15" s="128"/>
      <c r="C15" s="128"/>
      <c r="D15" s="128"/>
      <c r="E15" s="128"/>
      <c r="F15" s="128"/>
      <c r="G15" s="128"/>
      <c r="H15" s="128"/>
      <c r="I15" s="128"/>
      <c r="J15" s="128"/>
      <c r="K15" s="128"/>
      <c r="L15" s="128"/>
    </row>
    <row r="16" spans="1:12" x14ac:dyDescent="0.25">
      <c r="A16" s="17" t="s">
        <v>6</v>
      </c>
      <c r="B16" s="17"/>
      <c r="C16" s="17"/>
      <c r="D16" s="17"/>
      <c r="E16" s="17"/>
      <c r="F16" s="17"/>
      <c r="G16" s="17"/>
      <c r="H16" s="129"/>
      <c r="I16" s="129"/>
      <c r="J16" s="129"/>
      <c r="K16" s="129"/>
      <c r="L16" s="129"/>
    </row>
    <row r="17" spans="1:12" x14ac:dyDescent="0.25">
      <c r="A17" s="130"/>
      <c r="B17" s="130"/>
      <c r="C17" s="130"/>
      <c r="D17" s="130"/>
      <c r="E17" s="130"/>
      <c r="F17" s="130"/>
      <c r="G17" s="130"/>
      <c r="H17" s="130"/>
      <c r="I17" s="130"/>
      <c r="J17" s="130"/>
      <c r="K17" s="130"/>
      <c r="L17" s="130"/>
    </row>
  </sheetData>
  <mergeCells count="9">
    <mergeCell ref="A7:G7"/>
    <mergeCell ref="I7:J7"/>
    <mergeCell ref="A3:L3"/>
    <mergeCell ref="A1:L1"/>
    <mergeCell ref="A2:L2"/>
    <mergeCell ref="A10:L10"/>
    <mergeCell ref="A11:L11"/>
    <mergeCell ref="A12:L12"/>
    <mergeCell ref="A14:L14"/>
  </mergeCells>
  <pageMargins left="0.7" right="0.7" top="0.75" bottom="0.75" header="0.3" footer="0.3"/>
  <pageSetup paperSize="9" scale="64" fitToHeight="0" orientation="landscape"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2FEC2-58DA-48EE-8368-06E321FD51A1}">
  <sheetPr>
    <pageSetUpPr fitToPage="1"/>
  </sheetPr>
  <dimension ref="A1:L17"/>
  <sheetViews>
    <sheetView workbookViewId="0">
      <selection sqref="A1:L1"/>
    </sheetView>
  </sheetViews>
  <sheetFormatPr defaultRowHeight="15" x14ac:dyDescent="0.25"/>
  <cols>
    <col min="1" max="1" width="6.7109375" customWidth="1"/>
    <col min="2" max="2" width="34.140625" customWidth="1"/>
    <col min="3" max="3" width="9.42578125" customWidth="1"/>
    <col min="4" max="4" width="9.7109375" customWidth="1"/>
    <col min="5" max="5" width="31.7109375" customWidth="1"/>
    <col min="6" max="6" width="10.28515625" customWidth="1"/>
    <col min="7" max="7" width="11.28515625" customWidth="1"/>
    <col min="8" max="8" width="11.140625" customWidth="1"/>
    <col min="9" max="9" width="8.28515625" customWidth="1"/>
    <col min="10" max="10" width="11.28515625" customWidth="1"/>
    <col min="11" max="11" width="11.42578125" customWidth="1"/>
    <col min="12" max="12" width="24.425781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198" t="s">
        <v>290</v>
      </c>
      <c r="B3" s="198"/>
      <c r="C3" s="198"/>
      <c r="D3" s="198"/>
      <c r="E3" s="198"/>
      <c r="F3" s="198"/>
      <c r="G3" s="198"/>
      <c r="H3" s="198"/>
      <c r="I3" s="198"/>
      <c r="J3" s="198"/>
      <c r="K3" s="198"/>
      <c r="L3" s="198"/>
    </row>
    <row r="4" spans="1:12" ht="60.6" customHeight="1" x14ac:dyDescent="0.25">
      <c r="A4" s="31" t="s">
        <v>1</v>
      </c>
      <c r="B4" s="32" t="s">
        <v>192</v>
      </c>
      <c r="C4" s="32" t="s">
        <v>2</v>
      </c>
      <c r="D4" s="32" t="s">
        <v>3</v>
      </c>
      <c r="E4" s="33" t="s">
        <v>224</v>
      </c>
      <c r="F4" s="33" t="s">
        <v>251</v>
      </c>
      <c r="G4" s="30" t="s">
        <v>154</v>
      </c>
      <c r="H4" s="30" t="s">
        <v>155</v>
      </c>
      <c r="I4" s="32" t="s">
        <v>156</v>
      </c>
      <c r="J4" s="30" t="s">
        <v>157</v>
      </c>
      <c r="K4" s="30" t="s">
        <v>158</v>
      </c>
      <c r="L4" s="32" t="s">
        <v>159</v>
      </c>
    </row>
    <row r="5" spans="1:12" x14ac:dyDescent="0.25">
      <c r="A5" s="75">
        <v>1</v>
      </c>
      <c r="B5" s="76">
        <v>2</v>
      </c>
      <c r="C5" s="76">
        <v>3</v>
      </c>
      <c r="D5" s="76">
        <v>4</v>
      </c>
      <c r="E5" s="76">
        <v>5</v>
      </c>
      <c r="F5" s="76">
        <v>6</v>
      </c>
      <c r="G5" s="76">
        <v>7</v>
      </c>
      <c r="H5" s="76">
        <v>8</v>
      </c>
      <c r="I5" s="76">
        <v>9</v>
      </c>
      <c r="J5" s="76">
        <v>10</v>
      </c>
      <c r="K5" s="76">
        <v>11</v>
      </c>
      <c r="L5" s="76">
        <v>12</v>
      </c>
    </row>
    <row r="6" spans="1:12" ht="77.45" customHeight="1" x14ac:dyDescent="0.25">
      <c r="A6" s="199" t="s">
        <v>292</v>
      </c>
      <c r="B6" s="200"/>
      <c r="C6" s="200"/>
      <c r="D6" s="200"/>
      <c r="E6" s="200"/>
      <c r="F6" s="200"/>
      <c r="G6" s="200"/>
      <c r="H6" s="200"/>
      <c r="I6" s="200"/>
      <c r="J6" s="200"/>
      <c r="K6" s="200"/>
      <c r="L6" s="201"/>
    </row>
    <row r="7" spans="1:12" ht="33" customHeight="1" x14ac:dyDescent="0.25">
      <c r="A7" s="4" t="s">
        <v>19</v>
      </c>
      <c r="B7" s="3" t="s">
        <v>346</v>
      </c>
      <c r="C7" s="4" t="s">
        <v>223</v>
      </c>
      <c r="D7" s="4">
        <v>290</v>
      </c>
      <c r="E7" s="4"/>
      <c r="F7" s="4"/>
      <c r="G7" s="4"/>
      <c r="H7" s="29">
        <f t="shared" ref="H7" si="0">(D7*G7)</f>
        <v>0</v>
      </c>
      <c r="I7" s="80"/>
      <c r="J7" s="29">
        <f t="shared" ref="J7" si="1">G7*1.08</f>
        <v>0</v>
      </c>
      <c r="K7" s="29">
        <f t="shared" ref="K7" si="2">(D7*J7)</f>
        <v>0</v>
      </c>
      <c r="L7" s="4"/>
    </row>
    <row r="8" spans="1:12" x14ac:dyDescent="0.25">
      <c r="A8" s="157" t="s">
        <v>52</v>
      </c>
      <c r="B8" s="158"/>
      <c r="C8" s="158"/>
      <c r="D8" s="158"/>
      <c r="E8" s="158"/>
      <c r="F8" s="158"/>
      <c r="G8" s="159"/>
      <c r="H8" s="89">
        <f>SUM(H7:H7)</f>
        <v>0</v>
      </c>
      <c r="I8" s="160"/>
      <c r="J8" s="161"/>
      <c r="K8" s="89">
        <f>SUM(K7:K7)</f>
        <v>0</v>
      </c>
      <c r="L8" s="22"/>
    </row>
    <row r="11" spans="1:12" ht="15" customHeight="1" x14ac:dyDescent="0.25">
      <c r="A11" s="147" t="s">
        <v>4</v>
      </c>
      <c r="B11" s="147"/>
      <c r="C11" s="147"/>
      <c r="D11" s="147"/>
      <c r="E11" s="147"/>
      <c r="F11" s="147"/>
      <c r="G11" s="147"/>
      <c r="H11" s="147"/>
      <c r="I11" s="147"/>
      <c r="J11" s="147"/>
      <c r="K11" s="147"/>
      <c r="L11" s="147"/>
    </row>
    <row r="12" spans="1:12" x14ac:dyDescent="0.25">
      <c r="A12" s="141" t="s">
        <v>53</v>
      </c>
      <c r="B12" s="141"/>
      <c r="C12" s="141"/>
      <c r="D12" s="141"/>
      <c r="E12" s="141"/>
      <c r="F12" s="141"/>
      <c r="G12" s="141"/>
      <c r="H12" s="141"/>
      <c r="I12" s="141"/>
      <c r="J12" s="141"/>
      <c r="K12" s="141"/>
      <c r="L12" s="141"/>
    </row>
    <row r="13" spans="1:12" x14ac:dyDescent="0.25">
      <c r="A13" s="141" t="s">
        <v>5</v>
      </c>
      <c r="B13" s="141"/>
      <c r="C13" s="141"/>
      <c r="D13" s="141"/>
      <c r="E13" s="141"/>
      <c r="F13" s="141"/>
      <c r="G13" s="141"/>
      <c r="H13" s="141"/>
      <c r="I13" s="141"/>
      <c r="J13" s="141"/>
      <c r="K13" s="141"/>
      <c r="L13" s="141"/>
    </row>
    <row r="14" spans="1:12" x14ac:dyDescent="0.25">
      <c r="A14" s="14"/>
      <c r="B14" s="14"/>
      <c r="C14" s="14"/>
      <c r="D14" s="14"/>
      <c r="E14" s="14"/>
      <c r="F14" s="14"/>
      <c r="G14" s="14"/>
      <c r="H14" s="14"/>
      <c r="I14" s="14"/>
      <c r="J14" s="14"/>
      <c r="K14" s="14"/>
      <c r="L14" s="14"/>
    </row>
    <row r="15" spans="1:12" ht="31.5" customHeight="1" x14ac:dyDescent="0.25">
      <c r="A15" s="196" t="s">
        <v>513</v>
      </c>
      <c r="B15" s="196"/>
      <c r="C15" s="196"/>
      <c r="D15" s="196"/>
      <c r="E15" s="196"/>
      <c r="F15" s="196"/>
      <c r="G15" s="196"/>
      <c r="H15" s="196"/>
      <c r="I15" s="196"/>
      <c r="J15" s="196"/>
      <c r="K15" s="196"/>
      <c r="L15" s="196"/>
    </row>
    <row r="16" spans="1:12" x14ac:dyDescent="0.25">
      <c r="A16" s="124"/>
      <c r="B16" s="124"/>
      <c r="C16" s="124"/>
      <c r="D16" s="124"/>
      <c r="E16" s="124"/>
      <c r="F16" s="124"/>
      <c r="G16" s="124"/>
      <c r="H16" s="124"/>
      <c r="I16" s="124"/>
      <c r="J16" s="124"/>
      <c r="K16" s="124"/>
      <c r="L16" s="124"/>
    </row>
    <row r="17" spans="1:12" x14ac:dyDescent="0.25">
      <c r="A17" s="126" t="s">
        <v>6</v>
      </c>
      <c r="B17" s="126"/>
      <c r="C17" s="126"/>
      <c r="D17" s="126"/>
      <c r="E17" s="126"/>
      <c r="F17" s="126"/>
      <c r="G17" s="126"/>
      <c r="H17" s="16"/>
      <c r="I17" s="16"/>
      <c r="J17" s="16"/>
      <c r="K17" s="16"/>
      <c r="L17" s="16"/>
    </row>
  </sheetData>
  <mergeCells count="10">
    <mergeCell ref="A3:L3"/>
    <mergeCell ref="A6:L6"/>
    <mergeCell ref="A8:G8"/>
    <mergeCell ref="I8:J8"/>
    <mergeCell ref="A1:L1"/>
    <mergeCell ref="A2:L2"/>
    <mergeCell ref="A11:L11"/>
    <mergeCell ref="A12:L12"/>
    <mergeCell ref="A13:L13"/>
    <mergeCell ref="A15:L15"/>
  </mergeCells>
  <pageMargins left="0.7" right="0.7" top="0.75" bottom="0.75" header="0.3" footer="0.3"/>
  <pageSetup paperSize="9" scale="72"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32D25-15CD-4168-BA81-C872634525E2}">
  <sheetPr>
    <pageSetUpPr fitToPage="1"/>
  </sheetPr>
  <dimension ref="A1:L43"/>
  <sheetViews>
    <sheetView workbookViewId="0">
      <selection sqref="A1:L1"/>
    </sheetView>
  </sheetViews>
  <sheetFormatPr defaultRowHeight="15" x14ac:dyDescent="0.25"/>
  <cols>
    <col min="1" max="1" width="6.7109375" customWidth="1"/>
    <col min="2" max="2" width="36.5703125" customWidth="1"/>
    <col min="3" max="3" width="9.42578125" customWidth="1"/>
    <col min="4" max="4" width="9.7109375" customWidth="1"/>
    <col min="5" max="5" width="31.7109375" customWidth="1"/>
    <col min="6" max="6" width="10.28515625" customWidth="1"/>
    <col min="7" max="7" width="11.28515625" customWidth="1"/>
    <col min="8" max="8" width="11.140625" customWidth="1"/>
    <col min="9" max="9" width="8.28515625" customWidth="1"/>
    <col min="10" max="10" width="11.28515625" customWidth="1"/>
    <col min="11" max="11" width="11.42578125" customWidth="1"/>
    <col min="12" max="12" width="24.425781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198" t="s">
        <v>291</v>
      </c>
      <c r="B3" s="198"/>
      <c r="C3" s="198"/>
      <c r="D3" s="198"/>
      <c r="E3" s="198"/>
      <c r="F3" s="198"/>
      <c r="G3" s="198"/>
      <c r="H3" s="198"/>
      <c r="I3" s="198"/>
      <c r="J3" s="198"/>
      <c r="K3" s="198"/>
      <c r="L3" s="198"/>
    </row>
    <row r="4" spans="1:12" ht="60.6" customHeight="1" x14ac:dyDescent="0.25">
      <c r="A4" s="31" t="s">
        <v>1</v>
      </c>
      <c r="B4" s="32" t="s">
        <v>192</v>
      </c>
      <c r="C4" s="32" t="s">
        <v>2</v>
      </c>
      <c r="D4" s="32" t="s">
        <v>3</v>
      </c>
      <c r="E4" s="33" t="s">
        <v>224</v>
      </c>
      <c r="F4" s="33" t="s">
        <v>251</v>
      </c>
      <c r="G4" s="30" t="s">
        <v>154</v>
      </c>
      <c r="H4" s="30" t="s">
        <v>155</v>
      </c>
      <c r="I4" s="32" t="s">
        <v>156</v>
      </c>
      <c r="J4" s="30" t="s">
        <v>157</v>
      </c>
      <c r="K4" s="30" t="s">
        <v>158</v>
      </c>
      <c r="L4" s="32" t="s">
        <v>159</v>
      </c>
    </row>
    <row r="5" spans="1:12" x14ac:dyDescent="0.25">
      <c r="A5" s="75">
        <v>1</v>
      </c>
      <c r="B5" s="76">
        <v>2</v>
      </c>
      <c r="C5" s="76">
        <v>3</v>
      </c>
      <c r="D5" s="76">
        <v>4</v>
      </c>
      <c r="E5" s="76">
        <v>5</v>
      </c>
      <c r="F5" s="76">
        <v>6</v>
      </c>
      <c r="G5" s="76">
        <v>7</v>
      </c>
      <c r="H5" s="76">
        <v>8</v>
      </c>
      <c r="I5" s="76">
        <v>9</v>
      </c>
      <c r="J5" s="76">
        <v>10</v>
      </c>
      <c r="K5" s="76">
        <v>11</v>
      </c>
      <c r="L5" s="76">
        <v>12</v>
      </c>
    </row>
    <row r="6" spans="1:12" ht="105.6" customHeight="1" x14ac:dyDescent="0.25">
      <c r="A6" s="4" t="s">
        <v>19</v>
      </c>
      <c r="B6" s="49" t="s">
        <v>448</v>
      </c>
      <c r="C6" s="3" t="s">
        <v>250</v>
      </c>
      <c r="D6" s="3">
        <v>6145</v>
      </c>
      <c r="E6" s="4"/>
      <c r="F6" s="4"/>
      <c r="G6" s="4"/>
      <c r="H6" s="29">
        <f t="shared" ref="H6:H33" si="0">(D6*G6)</f>
        <v>0</v>
      </c>
      <c r="I6" s="80"/>
      <c r="J6" s="29">
        <f t="shared" ref="J6:J33" si="1">G6*1.08</f>
        <v>0</v>
      </c>
      <c r="K6" s="29">
        <f t="shared" ref="K6:K33" si="2">(D6*J6)</f>
        <v>0</v>
      </c>
      <c r="L6" s="4"/>
    </row>
    <row r="7" spans="1:12" ht="120" x14ac:dyDescent="0.25">
      <c r="A7" s="4" t="s">
        <v>20</v>
      </c>
      <c r="B7" s="49" t="s">
        <v>447</v>
      </c>
      <c r="C7" s="3" t="s">
        <v>250</v>
      </c>
      <c r="D7" s="3">
        <v>2865</v>
      </c>
      <c r="E7" s="4"/>
      <c r="F7" s="4"/>
      <c r="G7" s="4"/>
      <c r="H7" s="29">
        <f t="shared" si="0"/>
        <v>0</v>
      </c>
      <c r="I7" s="80"/>
      <c r="J7" s="29">
        <f t="shared" si="1"/>
        <v>0</v>
      </c>
      <c r="K7" s="29">
        <f t="shared" si="2"/>
        <v>0</v>
      </c>
      <c r="L7" s="4"/>
    </row>
    <row r="8" spans="1:12" ht="45" x14ac:dyDescent="0.25">
      <c r="A8" s="4" t="s">
        <v>21</v>
      </c>
      <c r="B8" s="65" t="s">
        <v>333</v>
      </c>
      <c r="C8" s="3" t="s">
        <v>250</v>
      </c>
      <c r="D8" s="3">
        <v>68</v>
      </c>
      <c r="E8" s="4"/>
      <c r="F8" s="4"/>
      <c r="G8" s="4"/>
      <c r="H8" s="29">
        <f t="shared" si="0"/>
        <v>0</v>
      </c>
      <c r="I8" s="80"/>
      <c r="J8" s="29">
        <f t="shared" si="1"/>
        <v>0</v>
      </c>
      <c r="K8" s="29">
        <f t="shared" si="2"/>
        <v>0</v>
      </c>
      <c r="L8" s="4"/>
    </row>
    <row r="9" spans="1:12" ht="189.6" customHeight="1" x14ac:dyDescent="0.25">
      <c r="A9" s="4" t="s">
        <v>22</v>
      </c>
      <c r="B9" s="49" t="s">
        <v>334</v>
      </c>
      <c r="C9" s="3" t="s">
        <v>250</v>
      </c>
      <c r="D9" s="3">
        <v>48</v>
      </c>
      <c r="E9" s="4"/>
      <c r="F9" s="4"/>
      <c r="G9" s="4"/>
      <c r="H9" s="29">
        <f t="shared" si="0"/>
        <v>0</v>
      </c>
      <c r="I9" s="80"/>
      <c r="J9" s="29">
        <f t="shared" si="1"/>
        <v>0</v>
      </c>
      <c r="K9" s="29">
        <f t="shared" si="2"/>
        <v>0</v>
      </c>
      <c r="L9" s="4"/>
    </row>
    <row r="10" spans="1:12" ht="93.6" customHeight="1" x14ac:dyDescent="0.25">
      <c r="A10" s="4" t="s">
        <v>23</v>
      </c>
      <c r="B10" s="49" t="s">
        <v>443</v>
      </c>
      <c r="C10" s="3" t="s">
        <v>250</v>
      </c>
      <c r="D10" s="3">
        <v>80</v>
      </c>
      <c r="E10" s="4"/>
      <c r="F10" s="4"/>
      <c r="G10" s="4"/>
      <c r="H10" s="29">
        <f t="shared" si="0"/>
        <v>0</v>
      </c>
      <c r="I10" s="80"/>
      <c r="J10" s="29">
        <f t="shared" si="1"/>
        <v>0</v>
      </c>
      <c r="K10" s="29">
        <f t="shared" si="2"/>
        <v>0</v>
      </c>
      <c r="L10" s="4"/>
    </row>
    <row r="11" spans="1:12" ht="33.6" customHeight="1" x14ac:dyDescent="0.25">
      <c r="A11" s="4" t="s">
        <v>24</v>
      </c>
      <c r="B11" s="49" t="s">
        <v>444</v>
      </c>
      <c r="C11" s="3" t="s">
        <v>250</v>
      </c>
      <c r="D11" s="3">
        <v>1000</v>
      </c>
      <c r="E11" s="4"/>
      <c r="F11" s="4"/>
      <c r="G11" s="4"/>
      <c r="H11" s="29">
        <f t="shared" si="0"/>
        <v>0</v>
      </c>
      <c r="I11" s="80"/>
      <c r="J11" s="29">
        <f t="shared" si="1"/>
        <v>0</v>
      </c>
      <c r="K11" s="29">
        <f t="shared" si="2"/>
        <v>0</v>
      </c>
      <c r="L11" s="4"/>
    </row>
    <row r="12" spans="1:12" ht="45" x14ac:dyDescent="0.25">
      <c r="A12" s="4" t="s">
        <v>25</v>
      </c>
      <c r="B12" s="49" t="s">
        <v>446</v>
      </c>
      <c r="C12" s="3" t="s">
        <v>250</v>
      </c>
      <c r="D12" s="3">
        <v>22450</v>
      </c>
      <c r="E12" s="4"/>
      <c r="F12" s="4"/>
      <c r="G12" s="4"/>
      <c r="H12" s="29">
        <f t="shared" si="0"/>
        <v>0</v>
      </c>
      <c r="I12" s="80"/>
      <c r="J12" s="29">
        <f t="shared" si="1"/>
        <v>0</v>
      </c>
      <c r="K12" s="29">
        <f t="shared" si="2"/>
        <v>0</v>
      </c>
      <c r="L12" s="4"/>
    </row>
    <row r="13" spans="1:12" ht="36.6" customHeight="1" x14ac:dyDescent="0.25">
      <c r="A13" s="4" t="s">
        <v>26</v>
      </c>
      <c r="B13" s="49" t="s">
        <v>445</v>
      </c>
      <c r="C13" s="3" t="s">
        <v>250</v>
      </c>
      <c r="D13" s="3">
        <v>3400</v>
      </c>
      <c r="E13" s="4"/>
      <c r="F13" s="4"/>
      <c r="G13" s="4"/>
      <c r="H13" s="29">
        <f t="shared" si="0"/>
        <v>0</v>
      </c>
      <c r="I13" s="80"/>
      <c r="J13" s="29">
        <f t="shared" si="1"/>
        <v>0</v>
      </c>
      <c r="K13" s="29">
        <f t="shared" si="2"/>
        <v>0</v>
      </c>
      <c r="L13" s="4"/>
    </row>
    <row r="14" spans="1:12" ht="30" x14ac:dyDescent="0.25">
      <c r="A14" s="4" t="s">
        <v>27</v>
      </c>
      <c r="B14" s="49" t="s">
        <v>449</v>
      </c>
      <c r="C14" s="3" t="s">
        <v>250</v>
      </c>
      <c r="D14" s="3">
        <v>19500</v>
      </c>
      <c r="E14" s="4"/>
      <c r="F14" s="4"/>
      <c r="G14" s="4"/>
      <c r="H14" s="29">
        <f t="shared" si="0"/>
        <v>0</v>
      </c>
      <c r="I14" s="80"/>
      <c r="J14" s="29">
        <f t="shared" si="1"/>
        <v>0</v>
      </c>
      <c r="K14" s="29">
        <f t="shared" si="2"/>
        <v>0</v>
      </c>
      <c r="L14" s="4"/>
    </row>
    <row r="15" spans="1:12" ht="30" x14ac:dyDescent="0.25">
      <c r="A15" s="4" t="s">
        <v>28</v>
      </c>
      <c r="B15" s="49" t="s">
        <v>335</v>
      </c>
      <c r="C15" s="3" t="s">
        <v>250</v>
      </c>
      <c r="D15" s="3">
        <v>1470</v>
      </c>
      <c r="E15" s="4"/>
      <c r="F15" s="4"/>
      <c r="G15" s="4"/>
      <c r="H15" s="29">
        <f t="shared" si="0"/>
        <v>0</v>
      </c>
      <c r="I15" s="80"/>
      <c r="J15" s="29">
        <f t="shared" si="1"/>
        <v>0</v>
      </c>
      <c r="K15" s="29">
        <f t="shared" si="2"/>
        <v>0</v>
      </c>
      <c r="L15" s="4"/>
    </row>
    <row r="16" spans="1:12" ht="30" x14ac:dyDescent="0.25">
      <c r="A16" s="4" t="s">
        <v>29</v>
      </c>
      <c r="B16" s="49" t="s">
        <v>336</v>
      </c>
      <c r="C16" s="3" t="s">
        <v>250</v>
      </c>
      <c r="D16" s="3">
        <v>2140</v>
      </c>
      <c r="E16" s="4"/>
      <c r="F16" s="4"/>
      <c r="G16" s="4"/>
      <c r="H16" s="29">
        <f t="shared" si="0"/>
        <v>0</v>
      </c>
      <c r="I16" s="80"/>
      <c r="J16" s="29">
        <f t="shared" si="1"/>
        <v>0</v>
      </c>
      <c r="K16" s="29">
        <f t="shared" si="2"/>
        <v>0</v>
      </c>
      <c r="L16" s="4"/>
    </row>
    <row r="17" spans="1:12" ht="30" x14ac:dyDescent="0.25">
      <c r="A17" s="4" t="s">
        <v>30</v>
      </c>
      <c r="B17" s="49" t="s">
        <v>450</v>
      </c>
      <c r="C17" s="3" t="s">
        <v>250</v>
      </c>
      <c r="D17" s="3">
        <v>120</v>
      </c>
      <c r="E17" s="4"/>
      <c r="F17" s="4"/>
      <c r="G17" s="4"/>
      <c r="H17" s="29">
        <f t="shared" si="0"/>
        <v>0</v>
      </c>
      <c r="I17" s="80"/>
      <c r="J17" s="29">
        <f t="shared" si="1"/>
        <v>0</v>
      </c>
      <c r="K17" s="29">
        <f t="shared" si="2"/>
        <v>0</v>
      </c>
      <c r="L17" s="4"/>
    </row>
    <row r="18" spans="1:12" ht="30" x14ac:dyDescent="0.25">
      <c r="A18" s="4" t="s">
        <v>55</v>
      </c>
      <c r="B18" s="49" t="s">
        <v>451</v>
      </c>
      <c r="C18" s="3" t="s">
        <v>250</v>
      </c>
      <c r="D18" s="3">
        <v>10</v>
      </c>
      <c r="E18" s="4"/>
      <c r="F18" s="4"/>
      <c r="G18" s="4"/>
      <c r="H18" s="29">
        <f t="shared" si="0"/>
        <v>0</v>
      </c>
      <c r="I18" s="80"/>
      <c r="J18" s="29">
        <f t="shared" si="1"/>
        <v>0</v>
      </c>
      <c r="K18" s="29">
        <f t="shared" si="2"/>
        <v>0</v>
      </c>
      <c r="L18" s="4"/>
    </row>
    <row r="19" spans="1:12" ht="30" x14ac:dyDescent="0.25">
      <c r="A19" s="4" t="s">
        <v>56</v>
      </c>
      <c r="B19" s="49" t="s">
        <v>337</v>
      </c>
      <c r="C19" s="3" t="s">
        <v>250</v>
      </c>
      <c r="D19" s="3">
        <v>2680</v>
      </c>
      <c r="E19" s="4"/>
      <c r="F19" s="4"/>
      <c r="G19" s="4"/>
      <c r="H19" s="29">
        <f t="shared" si="0"/>
        <v>0</v>
      </c>
      <c r="I19" s="80"/>
      <c r="J19" s="29">
        <f t="shared" si="1"/>
        <v>0</v>
      </c>
      <c r="K19" s="29">
        <f t="shared" si="2"/>
        <v>0</v>
      </c>
      <c r="L19" s="4"/>
    </row>
    <row r="20" spans="1:12" ht="376.15" customHeight="1" x14ac:dyDescent="0.25">
      <c r="A20" s="4" t="s">
        <v>57</v>
      </c>
      <c r="B20" s="49" t="s">
        <v>338</v>
      </c>
      <c r="C20" s="3" t="s">
        <v>250</v>
      </c>
      <c r="D20" s="3">
        <v>760</v>
      </c>
      <c r="E20" s="4"/>
      <c r="F20" s="4"/>
      <c r="G20" s="4"/>
      <c r="H20" s="29">
        <f t="shared" si="0"/>
        <v>0</v>
      </c>
      <c r="I20" s="80"/>
      <c r="J20" s="29">
        <f t="shared" si="1"/>
        <v>0</v>
      </c>
      <c r="K20" s="29">
        <f t="shared" si="2"/>
        <v>0</v>
      </c>
      <c r="L20" s="4"/>
    </row>
    <row r="21" spans="1:12" ht="90" x14ac:dyDescent="0.25">
      <c r="A21" s="4" t="s">
        <v>58</v>
      </c>
      <c r="B21" s="65" t="s">
        <v>339</v>
      </c>
      <c r="C21" s="3" t="s">
        <v>250</v>
      </c>
      <c r="D21" s="3">
        <v>2000</v>
      </c>
      <c r="E21" s="4"/>
      <c r="F21" s="4"/>
      <c r="G21" s="4"/>
      <c r="H21" s="29">
        <f t="shared" si="0"/>
        <v>0</v>
      </c>
      <c r="I21" s="80"/>
      <c r="J21" s="29">
        <f t="shared" si="1"/>
        <v>0</v>
      </c>
      <c r="K21" s="29">
        <f t="shared" si="2"/>
        <v>0</v>
      </c>
      <c r="L21" s="4"/>
    </row>
    <row r="22" spans="1:12" ht="409.15" customHeight="1" x14ac:dyDescent="0.25">
      <c r="A22" s="4" t="s">
        <v>59</v>
      </c>
      <c r="B22" s="49" t="s">
        <v>340</v>
      </c>
      <c r="C22" s="3" t="s">
        <v>250</v>
      </c>
      <c r="D22" s="3">
        <v>110</v>
      </c>
      <c r="E22" s="4"/>
      <c r="F22" s="4"/>
      <c r="G22" s="4"/>
      <c r="H22" s="29">
        <f t="shared" si="0"/>
        <v>0</v>
      </c>
      <c r="I22" s="80"/>
      <c r="J22" s="29">
        <f t="shared" si="1"/>
        <v>0</v>
      </c>
      <c r="K22" s="29">
        <f t="shared" si="2"/>
        <v>0</v>
      </c>
      <c r="L22" s="4"/>
    </row>
    <row r="23" spans="1:12" ht="409.5" x14ac:dyDescent="0.25">
      <c r="A23" s="4" t="s">
        <v>60</v>
      </c>
      <c r="B23" s="49" t="s">
        <v>341</v>
      </c>
      <c r="C23" s="3" t="s">
        <v>250</v>
      </c>
      <c r="D23" s="3">
        <v>615</v>
      </c>
      <c r="E23" s="4"/>
      <c r="F23" s="4"/>
      <c r="G23" s="4"/>
      <c r="H23" s="29">
        <f t="shared" si="0"/>
        <v>0</v>
      </c>
      <c r="I23" s="80"/>
      <c r="J23" s="29">
        <f t="shared" si="1"/>
        <v>0</v>
      </c>
      <c r="K23" s="29">
        <f t="shared" si="2"/>
        <v>0</v>
      </c>
      <c r="L23" s="4"/>
    </row>
    <row r="24" spans="1:12" ht="22.5" customHeight="1" x14ac:dyDescent="0.25">
      <c r="A24" s="219" t="s">
        <v>342</v>
      </c>
      <c r="B24" s="220"/>
      <c r="C24" s="220"/>
      <c r="D24" s="220"/>
      <c r="E24" s="220"/>
      <c r="F24" s="220"/>
      <c r="G24" s="220"/>
      <c r="H24" s="220"/>
      <c r="I24" s="220"/>
      <c r="J24" s="220"/>
      <c r="K24" s="220"/>
      <c r="L24" s="221"/>
    </row>
    <row r="25" spans="1:12" ht="30" x14ac:dyDescent="0.25">
      <c r="A25" s="4" t="s">
        <v>61</v>
      </c>
      <c r="B25" s="49" t="s">
        <v>452</v>
      </c>
      <c r="C25" s="3" t="s">
        <v>250</v>
      </c>
      <c r="D25" s="3">
        <v>710</v>
      </c>
      <c r="E25" s="4"/>
      <c r="F25" s="4"/>
      <c r="G25" s="4"/>
      <c r="H25" s="29">
        <f t="shared" si="0"/>
        <v>0</v>
      </c>
      <c r="I25" s="80"/>
      <c r="J25" s="29">
        <f t="shared" si="1"/>
        <v>0</v>
      </c>
      <c r="K25" s="29">
        <f t="shared" si="2"/>
        <v>0</v>
      </c>
      <c r="L25" s="4"/>
    </row>
    <row r="26" spans="1:12" ht="30" x14ac:dyDescent="0.25">
      <c r="A26" s="4" t="s">
        <v>62</v>
      </c>
      <c r="B26" s="49" t="s">
        <v>453</v>
      </c>
      <c r="C26" s="3" t="s">
        <v>250</v>
      </c>
      <c r="D26" s="3">
        <v>7600</v>
      </c>
      <c r="E26" s="4"/>
      <c r="F26" s="4"/>
      <c r="G26" s="4"/>
      <c r="H26" s="29">
        <f t="shared" si="0"/>
        <v>0</v>
      </c>
      <c r="I26" s="80"/>
      <c r="J26" s="29">
        <f t="shared" si="1"/>
        <v>0</v>
      </c>
      <c r="K26" s="29">
        <f t="shared" si="2"/>
        <v>0</v>
      </c>
      <c r="L26" s="4"/>
    </row>
    <row r="27" spans="1:12" ht="30" x14ac:dyDescent="0.25">
      <c r="A27" s="4" t="s">
        <v>63</v>
      </c>
      <c r="B27" s="49" t="s">
        <v>454</v>
      </c>
      <c r="C27" s="3" t="s">
        <v>250</v>
      </c>
      <c r="D27" s="3">
        <v>2750</v>
      </c>
      <c r="E27" s="4"/>
      <c r="F27" s="4"/>
      <c r="G27" s="4"/>
      <c r="H27" s="29">
        <f t="shared" si="0"/>
        <v>0</v>
      </c>
      <c r="I27" s="80"/>
      <c r="J27" s="29">
        <f t="shared" si="1"/>
        <v>0</v>
      </c>
      <c r="K27" s="29">
        <f t="shared" si="2"/>
        <v>0</v>
      </c>
      <c r="L27" s="4"/>
    </row>
    <row r="28" spans="1:12" ht="30" x14ac:dyDescent="0.25">
      <c r="A28" s="4" t="s">
        <v>64</v>
      </c>
      <c r="B28" s="49" t="s">
        <v>343</v>
      </c>
      <c r="C28" s="3" t="s">
        <v>250</v>
      </c>
      <c r="D28" s="3">
        <v>2900</v>
      </c>
      <c r="E28" s="4"/>
      <c r="F28" s="4"/>
      <c r="G28" s="4"/>
      <c r="H28" s="29">
        <f t="shared" si="0"/>
        <v>0</v>
      </c>
      <c r="I28" s="80"/>
      <c r="J28" s="29">
        <f t="shared" si="1"/>
        <v>0</v>
      </c>
      <c r="K28" s="29">
        <f t="shared" si="2"/>
        <v>0</v>
      </c>
      <c r="L28" s="4"/>
    </row>
    <row r="29" spans="1:12" ht="30" x14ac:dyDescent="0.25">
      <c r="A29" s="4" t="s">
        <v>176</v>
      </c>
      <c r="B29" s="49" t="s">
        <v>455</v>
      </c>
      <c r="C29" s="3" t="s">
        <v>250</v>
      </c>
      <c r="D29" s="3">
        <v>1100</v>
      </c>
      <c r="E29" s="4"/>
      <c r="F29" s="4"/>
      <c r="G29" s="4"/>
      <c r="H29" s="29">
        <f t="shared" si="0"/>
        <v>0</v>
      </c>
      <c r="I29" s="80"/>
      <c r="J29" s="29">
        <f t="shared" si="1"/>
        <v>0</v>
      </c>
      <c r="K29" s="29">
        <f t="shared" si="2"/>
        <v>0</v>
      </c>
      <c r="L29" s="4"/>
    </row>
    <row r="30" spans="1:12" ht="30" x14ac:dyDescent="0.25">
      <c r="A30" s="4" t="s">
        <v>177</v>
      </c>
      <c r="B30" s="49" t="s">
        <v>456</v>
      </c>
      <c r="C30" s="3" t="s">
        <v>250</v>
      </c>
      <c r="D30" s="3">
        <v>2000</v>
      </c>
      <c r="E30" s="4"/>
      <c r="F30" s="4"/>
      <c r="G30" s="4"/>
      <c r="H30" s="29">
        <f t="shared" si="0"/>
        <v>0</v>
      </c>
      <c r="I30" s="80"/>
      <c r="J30" s="29">
        <f t="shared" si="1"/>
        <v>0</v>
      </c>
      <c r="K30" s="29">
        <f t="shared" si="2"/>
        <v>0</v>
      </c>
      <c r="L30" s="4"/>
    </row>
    <row r="31" spans="1:12" ht="30" x14ac:dyDescent="0.25">
      <c r="A31" s="4" t="s">
        <v>178</v>
      </c>
      <c r="B31" s="49" t="s">
        <v>457</v>
      </c>
      <c r="C31" s="3" t="s">
        <v>250</v>
      </c>
      <c r="D31" s="3">
        <v>2200</v>
      </c>
      <c r="E31" s="4"/>
      <c r="F31" s="4"/>
      <c r="G31" s="4"/>
      <c r="H31" s="29">
        <f t="shared" si="0"/>
        <v>0</v>
      </c>
      <c r="I31" s="80"/>
      <c r="J31" s="29">
        <f t="shared" si="1"/>
        <v>0</v>
      </c>
      <c r="K31" s="29">
        <f t="shared" si="2"/>
        <v>0</v>
      </c>
      <c r="L31" s="4"/>
    </row>
    <row r="32" spans="1:12" ht="45" x14ac:dyDescent="0.25">
      <c r="A32" s="4" t="s">
        <v>179</v>
      </c>
      <c r="B32" s="49" t="s">
        <v>344</v>
      </c>
      <c r="C32" s="3" t="s">
        <v>250</v>
      </c>
      <c r="D32" s="3">
        <v>130</v>
      </c>
      <c r="E32" s="4"/>
      <c r="F32" s="4"/>
      <c r="G32" s="4"/>
      <c r="H32" s="29">
        <f t="shared" si="0"/>
        <v>0</v>
      </c>
      <c r="I32" s="80"/>
      <c r="J32" s="29">
        <f t="shared" si="1"/>
        <v>0</v>
      </c>
      <c r="K32" s="29">
        <f t="shared" si="2"/>
        <v>0</v>
      </c>
      <c r="L32" s="4"/>
    </row>
    <row r="33" spans="1:12" ht="45" x14ac:dyDescent="0.25">
      <c r="A33" s="4" t="s">
        <v>180</v>
      </c>
      <c r="B33" s="49" t="s">
        <v>345</v>
      </c>
      <c r="C33" s="3" t="s">
        <v>250</v>
      </c>
      <c r="D33" s="3">
        <v>130</v>
      </c>
      <c r="E33" s="4"/>
      <c r="F33" s="4"/>
      <c r="G33" s="4"/>
      <c r="H33" s="29">
        <f t="shared" si="0"/>
        <v>0</v>
      </c>
      <c r="I33" s="80"/>
      <c r="J33" s="29">
        <f t="shared" si="1"/>
        <v>0</v>
      </c>
      <c r="K33" s="29">
        <f t="shared" si="2"/>
        <v>0</v>
      </c>
      <c r="L33" s="4"/>
    </row>
    <row r="34" spans="1:12" x14ac:dyDescent="0.25">
      <c r="A34" s="157" t="s">
        <v>52</v>
      </c>
      <c r="B34" s="158"/>
      <c r="C34" s="158"/>
      <c r="D34" s="158"/>
      <c r="E34" s="158"/>
      <c r="F34" s="158"/>
      <c r="G34" s="159"/>
      <c r="H34" s="89">
        <f>SUM(H6:H33)</f>
        <v>0</v>
      </c>
      <c r="I34" s="160"/>
      <c r="J34" s="161"/>
      <c r="K34" s="89">
        <f>SUM(K6:K33)</f>
        <v>0</v>
      </c>
      <c r="L34" s="22"/>
    </row>
    <row r="37" spans="1:12" ht="15" customHeight="1" x14ac:dyDescent="0.25">
      <c r="A37" s="147" t="s">
        <v>4</v>
      </c>
      <c r="B37" s="147"/>
      <c r="C37" s="147"/>
      <c r="D37" s="147"/>
      <c r="E37" s="147"/>
      <c r="F37" s="147"/>
      <c r="G37" s="147"/>
      <c r="H37" s="147"/>
      <c r="I37" s="147"/>
      <c r="J37" s="147"/>
      <c r="K37" s="147"/>
      <c r="L37" s="147"/>
    </row>
    <row r="38" spans="1:12" x14ac:dyDescent="0.25">
      <c r="A38" s="141" t="s">
        <v>53</v>
      </c>
      <c r="B38" s="141"/>
      <c r="C38" s="141"/>
      <c r="D38" s="141"/>
      <c r="E38" s="141"/>
      <c r="F38" s="141"/>
      <c r="G38" s="141"/>
      <c r="H38" s="141"/>
      <c r="I38" s="141"/>
      <c r="J38" s="141"/>
      <c r="K38" s="141"/>
      <c r="L38" s="141"/>
    </row>
    <row r="39" spans="1:12" x14ac:dyDescent="0.25">
      <c r="A39" s="141" t="s">
        <v>5</v>
      </c>
      <c r="B39" s="141"/>
      <c r="C39" s="141"/>
      <c r="D39" s="141"/>
      <c r="E39" s="141"/>
      <c r="F39" s="141"/>
      <c r="G39" s="141"/>
      <c r="H39" s="141"/>
      <c r="I39" s="141"/>
      <c r="J39" s="141"/>
      <c r="K39" s="141"/>
      <c r="L39" s="141"/>
    </row>
    <row r="40" spans="1:12" x14ac:dyDescent="0.25">
      <c r="A40" s="14"/>
      <c r="B40" s="14"/>
      <c r="C40" s="14"/>
      <c r="D40" s="14"/>
      <c r="E40" s="14"/>
      <c r="F40" s="14"/>
      <c r="G40" s="14"/>
      <c r="H40" s="14"/>
      <c r="I40" s="14"/>
      <c r="J40" s="14"/>
      <c r="K40" s="14"/>
      <c r="L40" s="14"/>
    </row>
    <row r="41" spans="1:12" ht="32.25" customHeight="1" x14ac:dyDescent="0.25">
      <c r="A41" s="196" t="s">
        <v>513</v>
      </c>
      <c r="B41" s="196"/>
      <c r="C41" s="196"/>
      <c r="D41" s="196"/>
      <c r="E41" s="196"/>
      <c r="F41" s="196"/>
      <c r="G41" s="196"/>
      <c r="H41" s="196"/>
      <c r="I41" s="196"/>
      <c r="J41" s="196"/>
      <c r="K41" s="196"/>
      <c r="L41" s="196"/>
    </row>
    <row r="42" spans="1:12" x14ac:dyDescent="0.25">
      <c r="A42" s="124"/>
      <c r="B42" s="124"/>
      <c r="C42" s="124"/>
      <c r="D42" s="124"/>
      <c r="E42" s="124"/>
      <c r="F42" s="124"/>
      <c r="G42" s="124"/>
      <c r="H42" s="124"/>
      <c r="I42" s="124"/>
      <c r="J42" s="124"/>
      <c r="K42" s="124"/>
      <c r="L42" s="124"/>
    </row>
    <row r="43" spans="1:12" x14ac:dyDescent="0.25">
      <c r="A43" s="126" t="s">
        <v>6</v>
      </c>
      <c r="B43" s="126"/>
      <c r="C43" s="126"/>
      <c r="D43" s="126"/>
      <c r="E43" s="126"/>
      <c r="F43" s="126"/>
      <c r="G43" s="126"/>
      <c r="H43" s="16"/>
      <c r="I43" s="16"/>
      <c r="J43" s="16"/>
      <c r="K43" s="16"/>
      <c r="L43" s="16"/>
    </row>
  </sheetData>
  <mergeCells count="10">
    <mergeCell ref="A3:L3"/>
    <mergeCell ref="A34:G34"/>
    <mergeCell ref="I34:J34"/>
    <mergeCell ref="A1:L1"/>
    <mergeCell ref="A2:L2"/>
    <mergeCell ref="A24:L24"/>
    <mergeCell ref="A37:L37"/>
    <mergeCell ref="A38:L38"/>
    <mergeCell ref="A39:L39"/>
    <mergeCell ref="A41:L41"/>
  </mergeCells>
  <phoneticPr fontId="3" type="noConversion"/>
  <pageMargins left="0.7" right="0.7" top="0.75" bottom="0.75" header="0.3" footer="0.3"/>
  <pageSetup paperSize="9" scale="71"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BA385-7AFD-48E4-B227-0AF9DE1BBB87}">
  <sheetPr>
    <pageSetUpPr fitToPage="1"/>
  </sheetPr>
  <dimension ref="A1:L16"/>
  <sheetViews>
    <sheetView workbookViewId="0">
      <selection activeCell="L28" sqref="L27:L28"/>
    </sheetView>
  </sheetViews>
  <sheetFormatPr defaultRowHeight="15" x14ac:dyDescent="0.25"/>
  <cols>
    <col min="1" max="1" width="6.42578125" customWidth="1"/>
    <col min="2" max="2" width="31.140625" customWidth="1"/>
    <col min="5" max="5" width="32.28515625" customWidth="1"/>
    <col min="6" max="6" width="11.85546875" customWidth="1"/>
    <col min="7" max="7" width="13.28515625" customWidth="1"/>
    <col min="8" max="8" width="12" customWidth="1"/>
    <col min="10" max="10" width="12.7109375" customWidth="1"/>
    <col min="11" max="11" width="11.7109375" customWidth="1"/>
    <col min="12" max="12" width="23.710937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222" t="s">
        <v>293</v>
      </c>
      <c r="B3" s="223"/>
      <c r="C3" s="223"/>
      <c r="D3" s="223"/>
      <c r="E3" s="223"/>
      <c r="F3" s="223"/>
      <c r="G3" s="223"/>
      <c r="H3" s="223"/>
      <c r="I3" s="223"/>
      <c r="J3" s="223"/>
      <c r="K3" s="223"/>
      <c r="L3" s="224"/>
    </row>
    <row r="4" spans="1:12" ht="59.45" customHeight="1" x14ac:dyDescent="0.25">
      <c r="A4" s="51" t="s">
        <v>1</v>
      </c>
      <c r="B4" s="52" t="s">
        <v>192</v>
      </c>
      <c r="C4" s="52" t="s">
        <v>2</v>
      </c>
      <c r="D4" s="52" t="s">
        <v>189</v>
      </c>
      <c r="E4" s="33" t="s">
        <v>224</v>
      </c>
      <c r="F4" s="53" t="s">
        <v>251</v>
      </c>
      <c r="G4" s="54" t="s">
        <v>154</v>
      </c>
      <c r="H4" s="54" t="s">
        <v>155</v>
      </c>
      <c r="I4" s="52" t="s">
        <v>156</v>
      </c>
      <c r="J4" s="54" t="s">
        <v>157</v>
      </c>
      <c r="K4" s="54" t="s">
        <v>158</v>
      </c>
      <c r="L4" s="52" t="s">
        <v>159</v>
      </c>
    </row>
    <row r="5" spans="1:12" x14ac:dyDescent="0.25">
      <c r="A5" s="75">
        <v>1</v>
      </c>
      <c r="B5" s="76">
        <v>2</v>
      </c>
      <c r="C5" s="76">
        <v>3</v>
      </c>
      <c r="D5" s="76">
        <v>4</v>
      </c>
      <c r="E5" s="76">
        <v>5</v>
      </c>
      <c r="F5" s="76">
        <v>6</v>
      </c>
      <c r="G5" s="76">
        <v>7</v>
      </c>
      <c r="H5" s="76">
        <v>8</v>
      </c>
      <c r="I5" s="76">
        <v>9</v>
      </c>
      <c r="J5" s="76">
        <v>10</v>
      </c>
      <c r="K5" s="76">
        <v>11</v>
      </c>
      <c r="L5" s="76">
        <v>12</v>
      </c>
    </row>
    <row r="6" spans="1:12" ht="37.9" customHeight="1" x14ac:dyDescent="0.25">
      <c r="A6" s="47" t="s">
        <v>19</v>
      </c>
      <c r="B6" s="105" t="s">
        <v>332</v>
      </c>
      <c r="C6" s="105" t="s">
        <v>38</v>
      </c>
      <c r="D6" s="105">
        <v>80</v>
      </c>
      <c r="E6" s="105"/>
      <c r="F6" s="105"/>
      <c r="G6" s="105"/>
      <c r="H6" s="29">
        <f t="shared" ref="H6" si="0">(D6*G6)</f>
        <v>0</v>
      </c>
      <c r="I6" s="80"/>
      <c r="J6" s="29">
        <f t="shared" ref="J6" si="1">G6*1.08</f>
        <v>0</v>
      </c>
      <c r="K6" s="29">
        <f t="shared" ref="K6" si="2">(D6*J6)</f>
        <v>0</v>
      </c>
      <c r="L6" s="105"/>
    </row>
    <row r="7" spans="1:12" x14ac:dyDescent="0.25">
      <c r="A7" s="203" t="s">
        <v>52</v>
      </c>
      <c r="B7" s="204"/>
      <c r="C7" s="204"/>
      <c r="D7" s="204"/>
      <c r="E7" s="204"/>
      <c r="F7" s="204"/>
      <c r="G7" s="205"/>
      <c r="H7" s="55">
        <f>SUM(H6:H6)</f>
        <v>0</v>
      </c>
      <c r="I7" s="142"/>
      <c r="J7" s="144"/>
      <c r="K7" s="55">
        <f>SUM(K6:K6)</f>
        <v>0</v>
      </c>
      <c r="L7" s="4"/>
    </row>
    <row r="10" spans="1:12" ht="15" customHeight="1" x14ac:dyDescent="0.25">
      <c r="A10" s="147" t="s">
        <v>4</v>
      </c>
      <c r="B10" s="147"/>
      <c r="C10" s="147"/>
      <c r="D10" s="147"/>
      <c r="E10" s="147"/>
      <c r="F10" s="147"/>
      <c r="G10" s="147"/>
      <c r="H10" s="147"/>
      <c r="I10" s="147"/>
      <c r="J10" s="147"/>
      <c r="K10" s="147"/>
      <c r="L10" s="147"/>
    </row>
    <row r="11" spans="1:12" x14ac:dyDescent="0.25">
      <c r="A11" s="141" t="s">
        <v>53</v>
      </c>
      <c r="B11" s="141"/>
      <c r="C11" s="141"/>
      <c r="D11" s="141"/>
      <c r="E11" s="141"/>
      <c r="F11" s="141"/>
      <c r="G11" s="141"/>
      <c r="H11" s="141"/>
      <c r="I11" s="141"/>
      <c r="J11" s="141"/>
      <c r="K11" s="141"/>
      <c r="L11" s="141"/>
    </row>
    <row r="12" spans="1:12" x14ac:dyDescent="0.25">
      <c r="A12" s="141" t="s">
        <v>5</v>
      </c>
      <c r="B12" s="141"/>
      <c r="C12" s="141"/>
      <c r="D12" s="141"/>
      <c r="E12" s="141"/>
      <c r="F12" s="141"/>
      <c r="G12" s="141"/>
      <c r="H12" s="141"/>
      <c r="I12" s="141"/>
      <c r="J12" s="141"/>
      <c r="K12" s="141"/>
      <c r="L12" s="141"/>
    </row>
    <row r="13" spans="1:12" x14ac:dyDescent="0.25">
      <c r="A13" s="14"/>
      <c r="B13" s="14"/>
      <c r="C13" s="14"/>
      <c r="D13" s="14"/>
      <c r="E13" s="14"/>
      <c r="F13" s="14"/>
      <c r="G13" s="14"/>
      <c r="H13" s="14"/>
      <c r="I13" s="14"/>
      <c r="J13" s="14"/>
      <c r="K13" s="14"/>
      <c r="L13" s="14"/>
    </row>
    <row r="14" spans="1:12" ht="29.25" customHeight="1" x14ac:dyDescent="0.25">
      <c r="A14" s="196" t="s">
        <v>513</v>
      </c>
      <c r="B14" s="196"/>
      <c r="C14" s="196"/>
      <c r="D14" s="196"/>
      <c r="E14" s="196"/>
      <c r="F14" s="196"/>
      <c r="G14" s="196"/>
      <c r="H14" s="196"/>
      <c r="I14" s="196"/>
      <c r="J14" s="196"/>
      <c r="K14" s="196"/>
      <c r="L14" s="196"/>
    </row>
    <row r="15" spans="1:12" x14ac:dyDescent="0.25">
      <c r="A15" s="124"/>
      <c r="B15" s="124"/>
      <c r="C15" s="124"/>
      <c r="D15" s="124"/>
      <c r="E15" s="124"/>
      <c r="F15" s="124"/>
      <c r="G15" s="124"/>
      <c r="H15" s="124"/>
      <c r="I15" s="124"/>
      <c r="J15" s="124"/>
      <c r="K15" s="124"/>
      <c r="L15" s="124"/>
    </row>
    <row r="16" spans="1:12" x14ac:dyDescent="0.25">
      <c r="A16" s="126" t="s">
        <v>6</v>
      </c>
      <c r="B16" s="126"/>
      <c r="C16" s="126"/>
      <c r="D16" s="126"/>
      <c r="E16" s="126"/>
      <c r="F16" s="126"/>
      <c r="G16" s="126"/>
      <c r="H16" s="16"/>
      <c r="I16" s="16"/>
      <c r="J16" s="16"/>
      <c r="K16" s="16"/>
      <c r="L16" s="16"/>
    </row>
  </sheetData>
  <mergeCells count="9">
    <mergeCell ref="A3:L3"/>
    <mergeCell ref="A7:G7"/>
    <mergeCell ref="I7:J7"/>
    <mergeCell ref="A1:L1"/>
    <mergeCell ref="A2:L2"/>
    <mergeCell ref="A10:L10"/>
    <mergeCell ref="A11:L11"/>
    <mergeCell ref="A12:L12"/>
    <mergeCell ref="A14:L14"/>
  </mergeCells>
  <pageMargins left="0.7" right="0.7" top="0.75" bottom="0.75" header="0.3" footer="0.3"/>
  <pageSetup paperSize="9" scale="71"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DF89A-0956-4747-8A2C-CCB0E9ADE795}">
  <sheetPr>
    <pageSetUpPr fitToPage="1"/>
  </sheetPr>
  <dimension ref="A1:L21"/>
  <sheetViews>
    <sheetView workbookViewId="0">
      <selection activeCell="P10" sqref="P10"/>
    </sheetView>
  </sheetViews>
  <sheetFormatPr defaultRowHeight="15" x14ac:dyDescent="0.25"/>
  <cols>
    <col min="1" max="1" width="5.7109375" customWidth="1"/>
    <col min="2" max="2" width="31.5703125" customWidth="1"/>
    <col min="3" max="4" width="10.28515625" customWidth="1"/>
    <col min="5" max="5" width="27.5703125" customWidth="1"/>
    <col min="6" max="6" width="10.5703125" customWidth="1"/>
    <col min="7" max="7" width="11.140625" customWidth="1"/>
    <col min="8" max="8" width="11" customWidth="1"/>
    <col min="9" max="9" width="8" customWidth="1"/>
    <col min="10" max="10" width="11" customWidth="1"/>
    <col min="11" max="11" width="11.42578125" customWidth="1"/>
    <col min="12" max="12" width="23.285156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222" t="s">
        <v>294</v>
      </c>
      <c r="B3" s="223"/>
      <c r="C3" s="223"/>
      <c r="D3" s="223"/>
      <c r="E3" s="223"/>
      <c r="F3" s="223"/>
      <c r="G3" s="223"/>
      <c r="H3" s="223"/>
      <c r="I3" s="223"/>
      <c r="J3" s="223"/>
      <c r="K3" s="223"/>
      <c r="L3" s="224"/>
    </row>
    <row r="4" spans="1:12" ht="71.45" customHeight="1" x14ac:dyDescent="0.25">
      <c r="A4" s="51" t="s">
        <v>1</v>
      </c>
      <c r="B4" s="52" t="s">
        <v>192</v>
      </c>
      <c r="C4" s="52" t="s">
        <v>2</v>
      </c>
      <c r="D4" s="52" t="s">
        <v>189</v>
      </c>
      <c r="E4" s="33" t="s">
        <v>224</v>
      </c>
      <c r="F4" s="53" t="s">
        <v>251</v>
      </c>
      <c r="G4" s="54" t="s">
        <v>154</v>
      </c>
      <c r="H4" s="54" t="s">
        <v>155</v>
      </c>
      <c r="I4" s="52" t="s">
        <v>156</v>
      </c>
      <c r="J4" s="54" t="s">
        <v>157</v>
      </c>
      <c r="K4" s="54" t="s">
        <v>158</v>
      </c>
      <c r="L4" s="52" t="s">
        <v>159</v>
      </c>
    </row>
    <row r="5" spans="1:12" x14ac:dyDescent="0.25">
      <c r="A5" s="75">
        <v>1</v>
      </c>
      <c r="B5" s="76">
        <v>2</v>
      </c>
      <c r="C5" s="76">
        <v>3</v>
      </c>
      <c r="D5" s="76">
        <v>4</v>
      </c>
      <c r="E5" s="76">
        <v>5</v>
      </c>
      <c r="F5" s="76">
        <v>6</v>
      </c>
      <c r="G5" s="76">
        <v>7</v>
      </c>
      <c r="H5" s="76">
        <v>8</v>
      </c>
      <c r="I5" s="76">
        <v>9</v>
      </c>
      <c r="J5" s="76">
        <v>10</v>
      </c>
      <c r="K5" s="76">
        <v>11</v>
      </c>
      <c r="L5" s="76">
        <v>12</v>
      </c>
    </row>
    <row r="6" spans="1:12" ht="48.6" customHeight="1" x14ac:dyDescent="0.25">
      <c r="A6" s="4" t="s">
        <v>19</v>
      </c>
      <c r="B6" s="3" t="s">
        <v>330</v>
      </c>
      <c r="C6" s="3" t="s">
        <v>242</v>
      </c>
      <c r="D6" s="3">
        <v>2</v>
      </c>
      <c r="E6" s="43"/>
      <c r="F6" s="44"/>
      <c r="G6" s="27"/>
      <c r="H6" s="29">
        <f t="shared" ref="H6:H11" si="0">(D6*G6)</f>
        <v>0</v>
      </c>
      <c r="I6" s="80"/>
      <c r="J6" s="29">
        <f t="shared" ref="J6:J11" si="1">G6*1.08</f>
        <v>0</v>
      </c>
      <c r="K6" s="29">
        <f t="shared" ref="K6:K11" si="2">(D6*J6)</f>
        <v>0</v>
      </c>
      <c r="L6" s="87"/>
    </row>
    <row r="7" spans="1:12" ht="75" x14ac:dyDescent="0.25">
      <c r="A7" s="4" t="s">
        <v>20</v>
      </c>
      <c r="B7" s="3" t="s">
        <v>329</v>
      </c>
      <c r="C7" s="3" t="s">
        <v>242</v>
      </c>
      <c r="D7" s="3">
        <v>60</v>
      </c>
      <c r="E7" s="43"/>
      <c r="F7" s="27"/>
      <c r="G7" s="27"/>
      <c r="H7" s="29">
        <f t="shared" si="0"/>
        <v>0</v>
      </c>
      <c r="I7" s="80"/>
      <c r="J7" s="29">
        <f t="shared" si="1"/>
        <v>0</v>
      </c>
      <c r="K7" s="29">
        <f t="shared" si="2"/>
        <v>0</v>
      </c>
      <c r="L7" s="87"/>
    </row>
    <row r="8" spans="1:12" ht="75" x14ac:dyDescent="0.25">
      <c r="A8" s="4" t="s">
        <v>21</v>
      </c>
      <c r="B8" s="3" t="s">
        <v>327</v>
      </c>
      <c r="C8" s="3" t="s">
        <v>242</v>
      </c>
      <c r="D8" s="3">
        <v>70</v>
      </c>
      <c r="E8" s="87"/>
      <c r="F8" s="87"/>
      <c r="G8" s="87"/>
      <c r="H8" s="29">
        <f t="shared" si="0"/>
        <v>0</v>
      </c>
      <c r="I8" s="80"/>
      <c r="J8" s="29">
        <f t="shared" si="1"/>
        <v>0</v>
      </c>
      <c r="K8" s="29">
        <f t="shared" si="2"/>
        <v>0</v>
      </c>
      <c r="L8" s="87"/>
    </row>
    <row r="9" spans="1:12" ht="60" x14ac:dyDescent="0.25">
      <c r="A9" s="4" t="s">
        <v>22</v>
      </c>
      <c r="B9" s="3" t="s">
        <v>328</v>
      </c>
      <c r="C9" s="3" t="s">
        <v>242</v>
      </c>
      <c r="D9" s="3">
        <v>125</v>
      </c>
      <c r="E9" s="87"/>
      <c r="F9" s="87"/>
      <c r="G9" s="87"/>
      <c r="H9" s="29">
        <f t="shared" si="0"/>
        <v>0</v>
      </c>
      <c r="I9" s="80"/>
      <c r="J9" s="29">
        <f t="shared" si="1"/>
        <v>0</v>
      </c>
      <c r="K9" s="29">
        <f t="shared" si="2"/>
        <v>0</v>
      </c>
      <c r="L9" s="87"/>
    </row>
    <row r="10" spans="1:12" ht="75" x14ac:dyDescent="0.25">
      <c r="A10" s="4" t="s">
        <v>23</v>
      </c>
      <c r="B10" s="3" t="s">
        <v>331</v>
      </c>
      <c r="C10" s="3" t="s">
        <v>242</v>
      </c>
      <c r="D10" s="3">
        <v>130</v>
      </c>
      <c r="E10" s="87"/>
      <c r="F10" s="87"/>
      <c r="G10" s="87"/>
      <c r="H10" s="29">
        <f t="shared" si="0"/>
        <v>0</v>
      </c>
      <c r="I10" s="80"/>
      <c r="J10" s="29">
        <f t="shared" si="1"/>
        <v>0</v>
      </c>
      <c r="K10" s="29">
        <f t="shared" si="2"/>
        <v>0</v>
      </c>
      <c r="L10" s="87"/>
    </row>
    <row r="11" spans="1:12" ht="60" x14ac:dyDescent="0.25">
      <c r="A11" s="4" t="s">
        <v>24</v>
      </c>
      <c r="B11" s="3" t="s">
        <v>442</v>
      </c>
      <c r="C11" s="3" t="s">
        <v>242</v>
      </c>
      <c r="D11" s="3">
        <v>2</v>
      </c>
      <c r="E11" s="87"/>
      <c r="F11" s="87"/>
      <c r="G11" s="87"/>
      <c r="H11" s="29">
        <f t="shared" si="0"/>
        <v>0</v>
      </c>
      <c r="I11" s="80"/>
      <c r="J11" s="29">
        <f t="shared" si="1"/>
        <v>0</v>
      </c>
      <c r="K11" s="29">
        <f t="shared" si="2"/>
        <v>0</v>
      </c>
      <c r="L11" s="87"/>
    </row>
    <row r="12" spans="1:12" x14ac:dyDescent="0.25">
      <c r="A12" s="157" t="s">
        <v>52</v>
      </c>
      <c r="B12" s="158"/>
      <c r="C12" s="158"/>
      <c r="D12" s="158"/>
      <c r="E12" s="158"/>
      <c r="F12" s="158"/>
      <c r="G12" s="159"/>
      <c r="H12" s="89">
        <f>SUM(H6:H11)</f>
        <v>0</v>
      </c>
      <c r="I12" s="160"/>
      <c r="J12" s="161"/>
      <c r="K12" s="89">
        <f>SUM(K6:K11)</f>
        <v>0</v>
      </c>
      <c r="L12" s="22"/>
    </row>
    <row r="15" spans="1:12" ht="15" customHeight="1" x14ac:dyDescent="0.25">
      <c r="A15" s="147" t="s">
        <v>4</v>
      </c>
      <c r="B15" s="147"/>
      <c r="C15" s="147"/>
      <c r="D15" s="147"/>
      <c r="E15" s="147"/>
      <c r="F15" s="147"/>
      <c r="G15" s="147"/>
      <c r="H15" s="147"/>
      <c r="I15" s="147"/>
      <c r="J15" s="147"/>
      <c r="K15" s="147"/>
      <c r="L15" s="147"/>
    </row>
    <row r="16" spans="1:12" x14ac:dyDescent="0.25">
      <c r="A16" s="141" t="s">
        <v>53</v>
      </c>
      <c r="B16" s="141"/>
      <c r="C16" s="141"/>
      <c r="D16" s="141"/>
      <c r="E16" s="141"/>
      <c r="F16" s="141"/>
      <c r="G16" s="141"/>
      <c r="H16" s="141"/>
      <c r="I16" s="141"/>
      <c r="J16" s="141"/>
      <c r="K16" s="141"/>
      <c r="L16" s="141"/>
    </row>
    <row r="17" spans="1:12" x14ac:dyDescent="0.25">
      <c r="A17" s="141" t="s">
        <v>5</v>
      </c>
      <c r="B17" s="141"/>
      <c r="C17" s="141"/>
      <c r="D17" s="141"/>
      <c r="E17" s="141"/>
      <c r="F17" s="141"/>
      <c r="G17" s="141"/>
      <c r="H17" s="141"/>
      <c r="I17" s="141"/>
      <c r="J17" s="141"/>
      <c r="K17" s="141"/>
      <c r="L17" s="141"/>
    </row>
    <row r="18" spans="1:12" x14ac:dyDescent="0.25">
      <c r="A18" s="14"/>
      <c r="B18" s="14"/>
      <c r="C18" s="14"/>
      <c r="D18" s="14"/>
      <c r="E18" s="14"/>
      <c r="F18" s="14"/>
      <c r="G18" s="14"/>
      <c r="H18" s="14"/>
      <c r="I18" s="14"/>
      <c r="J18" s="14"/>
      <c r="K18" s="14"/>
      <c r="L18" s="14"/>
    </row>
    <row r="19" spans="1:12" ht="32.25" customHeight="1" x14ac:dyDescent="0.25">
      <c r="A19" s="196" t="s">
        <v>513</v>
      </c>
      <c r="B19" s="196"/>
      <c r="C19" s="196"/>
      <c r="D19" s="196"/>
      <c r="E19" s="196"/>
      <c r="F19" s="196"/>
      <c r="G19" s="196"/>
      <c r="H19" s="196"/>
      <c r="I19" s="196"/>
      <c r="J19" s="196"/>
      <c r="K19" s="196"/>
      <c r="L19" s="196"/>
    </row>
    <row r="20" spans="1:12" x14ac:dyDescent="0.25">
      <c r="A20" s="124"/>
      <c r="B20" s="124"/>
      <c r="C20" s="124"/>
      <c r="D20" s="124"/>
      <c r="E20" s="124"/>
      <c r="F20" s="124"/>
      <c r="G20" s="124"/>
      <c r="H20" s="124"/>
      <c r="I20" s="124"/>
      <c r="J20" s="124"/>
      <c r="K20" s="124"/>
      <c r="L20" s="124"/>
    </row>
    <row r="21" spans="1:12" x14ac:dyDescent="0.25">
      <c r="A21" s="126" t="s">
        <v>6</v>
      </c>
      <c r="B21" s="126"/>
      <c r="C21" s="126"/>
      <c r="D21" s="126"/>
      <c r="E21" s="126"/>
      <c r="F21" s="126"/>
      <c r="G21" s="126"/>
      <c r="H21" s="16"/>
      <c r="I21" s="16"/>
      <c r="J21" s="16"/>
      <c r="K21" s="16"/>
      <c r="L21" s="16"/>
    </row>
  </sheetData>
  <mergeCells count="9">
    <mergeCell ref="A3:L3"/>
    <mergeCell ref="A12:G12"/>
    <mergeCell ref="I12:J12"/>
    <mergeCell ref="A1:L1"/>
    <mergeCell ref="A2:L2"/>
    <mergeCell ref="A15:L15"/>
    <mergeCell ref="A16:L16"/>
    <mergeCell ref="A17:L17"/>
    <mergeCell ref="A19:L19"/>
  </mergeCells>
  <pageMargins left="0.7" right="0.7" top="0.75" bottom="0.75" header="0.3" footer="0.3"/>
  <pageSetup paperSize="9" scale="76" fitToHeight="0" orientation="landscape"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81832-42A1-4270-B627-69F8EEF4DD99}">
  <sheetPr>
    <pageSetUpPr fitToPage="1"/>
  </sheetPr>
  <dimension ref="A1:L16"/>
  <sheetViews>
    <sheetView workbookViewId="0">
      <selection activeCell="Q6" sqref="Q6"/>
    </sheetView>
  </sheetViews>
  <sheetFormatPr defaultRowHeight="15" x14ac:dyDescent="0.25"/>
  <cols>
    <col min="1" max="1" width="5.7109375" customWidth="1"/>
    <col min="2" max="2" width="43.28515625" customWidth="1"/>
    <col min="3" max="4" width="10.140625" customWidth="1"/>
    <col min="5" max="5" width="26.7109375" customWidth="1"/>
    <col min="6" max="6" width="11.28515625" customWidth="1"/>
    <col min="7" max="7" width="11.7109375" customWidth="1"/>
    <col min="8" max="8" width="12.85546875" customWidth="1"/>
    <col min="9" max="9" width="8.7109375" customWidth="1"/>
    <col min="10" max="10" width="13.42578125" customWidth="1"/>
    <col min="11" max="11" width="12.28515625" customWidth="1"/>
    <col min="12" max="12" width="25.8554687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222" t="s">
        <v>295</v>
      </c>
      <c r="B3" s="223"/>
      <c r="C3" s="223"/>
      <c r="D3" s="223"/>
      <c r="E3" s="223"/>
      <c r="F3" s="223"/>
      <c r="G3" s="223"/>
      <c r="H3" s="223"/>
      <c r="I3" s="223"/>
      <c r="J3" s="223"/>
      <c r="K3" s="223"/>
      <c r="L3" s="224"/>
    </row>
    <row r="4" spans="1:12" ht="74.45" customHeight="1" x14ac:dyDescent="0.25">
      <c r="A4" s="51" t="s">
        <v>1</v>
      </c>
      <c r="B4" s="52" t="s">
        <v>192</v>
      </c>
      <c r="C4" s="52" t="s">
        <v>2</v>
      </c>
      <c r="D4" s="52" t="s">
        <v>189</v>
      </c>
      <c r="E4" s="33" t="s">
        <v>224</v>
      </c>
      <c r="F4" s="53" t="s">
        <v>251</v>
      </c>
      <c r="G4" s="54" t="s">
        <v>154</v>
      </c>
      <c r="H4" s="54" t="s">
        <v>155</v>
      </c>
      <c r="I4" s="52" t="s">
        <v>156</v>
      </c>
      <c r="J4" s="54" t="s">
        <v>157</v>
      </c>
      <c r="K4" s="54" t="s">
        <v>158</v>
      </c>
      <c r="L4" s="52" t="s">
        <v>159</v>
      </c>
    </row>
    <row r="5" spans="1:12" x14ac:dyDescent="0.25">
      <c r="A5" s="75">
        <v>1</v>
      </c>
      <c r="B5" s="76">
        <v>2</v>
      </c>
      <c r="C5" s="76">
        <v>3</v>
      </c>
      <c r="D5" s="76">
        <v>4</v>
      </c>
      <c r="E5" s="76">
        <v>5</v>
      </c>
      <c r="F5" s="76">
        <v>6</v>
      </c>
      <c r="G5" s="76">
        <v>7</v>
      </c>
      <c r="H5" s="76">
        <v>8</v>
      </c>
      <c r="I5" s="76">
        <v>9</v>
      </c>
      <c r="J5" s="76">
        <v>10</v>
      </c>
      <c r="K5" s="76">
        <v>11</v>
      </c>
      <c r="L5" s="76">
        <v>12</v>
      </c>
    </row>
    <row r="6" spans="1:12" ht="321" customHeight="1" x14ac:dyDescent="0.25">
      <c r="A6" s="4" t="s">
        <v>19</v>
      </c>
      <c r="B6" s="49" t="s">
        <v>296</v>
      </c>
      <c r="C6" s="3" t="s">
        <v>223</v>
      </c>
      <c r="D6" s="4">
        <v>30</v>
      </c>
      <c r="E6" s="43"/>
      <c r="F6" s="66"/>
      <c r="G6" s="67"/>
      <c r="H6" s="29">
        <f t="shared" ref="H6" si="0">(D6*G6)</f>
        <v>0</v>
      </c>
      <c r="I6" s="80"/>
      <c r="J6" s="29">
        <f t="shared" ref="J6" si="1">G6*1.08</f>
        <v>0</v>
      </c>
      <c r="K6" s="29">
        <f t="shared" ref="K6" si="2">(D6*J6)</f>
        <v>0</v>
      </c>
      <c r="L6" s="22"/>
    </row>
    <row r="7" spans="1:12" x14ac:dyDescent="0.25">
      <c r="A7" s="203" t="s">
        <v>52</v>
      </c>
      <c r="B7" s="204"/>
      <c r="C7" s="204"/>
      <c r="D7" s="204"/>
      <c r="E7" s="204"/>
      <c r="F7" s="204"/>
      <c r="G7" s="205"/>
      <c r="H7" s="26">
        <f>SUM(H6:H6)</f>
        <v>0</v>
      </c>
      <c r="I7" s="225"/>
      <c r="J7" s="226"/>
      <c r="K7" s="26">
        <f>SUM(K6:K6)</f>
        <v>0</v>
      </c>
      <c r="L7" s="22"/>
    </row>
    <row r="10" spans="1:12" ht="15" customHeight="1" x14ac:dyDescent="0.25">
      <c r="A10" s="147" t="s">
        <v>4</v>
      </c>
      <c r="B10" s="147"/>
      <c r="C10" s="147"/>
      <c r="D10" s="147"/>
      <c r="E10" s="147"/>
      <c r="F10" s="147"/>
      <c r="G10" s="147"/>
      <c r="H10" s="147"/>
      <c r="I10" s="147"/>
      <c r="J10" s="147"/>
      <c r="K10" s="147"/>
      <c r="L10" s="147"/>
    </row>
    <row r="11" spans="1:12" x14ac:dyDescent="0.25">
      <c r="A11" s="141" t="s">
        <v>53</v>
      </c>
      <c r="B11" s="141"/>
      <c r="C11" s="141"/>
      <c r="D11" s="141"/>
      <c r="E11" s="141"/>
      <c r="F11" s="141"/>
      <c r="G11" s="141"/>
      <c r="H11" s="141"/>
      <c r="I11" s="141"/>
      <c r="J11" s="141"/>
      <c r="K11" s="141"/>
      <c r="L11" s="141"/>
    </row>
    <row r="12" spans="1:12" x14ac:dyDescent="0.25">
      <c r="A12" s="141" t="s">
        <v>5</v>
      </c>
      <c r="B12" s="141"/>
      <c r="C12" s="141"/>
      <c r="D12" s="141"/>
      <c r="E12" s="141"/>
      <c r="F12" s="141"/>
      <c r="G12" s="141"/>
      <c r="H12" s="141"/>
      <c r="I12" s="141"/>
      <c r="J12" s="141"/>
      <c r="K12" s="141"/>
      <c r="L12" s="141"/>
    </row>
    <row r="13" spans="1:12" x14ac:dyDescent="0.25">
      <c r="A13" s="14"/>
      <c r="B13" s="14"/>
      <c r="C13" s="14"/>
      <c r="D13" s="14"/>
      <c r="E13" s="14"/>
      <c r="F13" s="14"/>
      <c r="G13" s="14"/>
      <c r="H13" s="14"/>
      <c r="I13" s="14"/>
      <c r="J13" s="14"/>
      <c r="K13" s="14"/>
      <c r="L13" s="14"/>
    </row>
    <row r="14" spans="1:12" ht="31.5" customHeight="1" x14ac:dyDescent="0.25">
      <c r="A14" s="196" t="s">
        <v>513</v>
      </c>
      <c r="B14" s="196"/>
      <c r="C14" s="196"/>
      <c r="D14" s="196"/>
      <c r="E14" s="196"/>
      <c r="F14" s="196"/>
      <c r="G14" s="196"/>
      <c r="H14" s="196"/>
      <c r="I14" s="196"/>
      <c r="J14" s="196"/>
      <c r="K14" s="196"/>
      <c r="L14" s="196"/>
    </row>
    <row r="15" spans="1:12" x14ac:dyDescent="0.25">
      <c r="A15" s="124"/>
      <c r="B15" s="124"/>
      <c r="C15" s="124"/>
      <c r="D15" s="124"/>
      <c r="E15" s="124"/>
      <c r="F15" s="124"/>
      <c r="G15" s="124"/>
      <c r="H15" s="124"/>
      <c r="I15" s="124"/>
      <c r="J15" s="124"/>
      <c r="K15" s="124"/>
      <c r="L15" s="124"/>
    </row>
    <row r="16" spans="1:12" x14ac:dyDescent="0.25">
      <c r="A16" s="126" t="s">
        <v>6</v>
      </c>
      <c r="B16" s="126"/>
      <c r="C16" s="126"/>
      <c r="D16" s="126"/>
      <c r="E16" s="126"/>
      <c r="F16" s="126"/>
      <c r="G16" s="126"/>
      <c r="H16" s="16"/>
      <c r="I16" s="16"/>
      <c r="J16" s="16"/>
      <c r="K16" s="16"/>
      <c r="L16" s="16"/>
    </row>
  </sheetData>
  <mergeCells count="9">
    <mergeCell ref="A3:L3"/>
    <mergeCell ref="A7:G7"/>
    <mergeCell ref="I7:J7"/>
    <mergeCell ref="A1:L1"/>
    <mergeCell ref="A2:L2"/>
    <mergeCell ref="A10:L10"/>
    <mergeCell ref="A11:L11"/>
    <mergeCell ref="A12:L12"/>
    <mergeCell ref="A14:L14"/>
  </mergeCells>
  <pageMargins left="0.7" right="0.7" top="0.75" bottom="0.75" header="0.3" footer="0.3"/>
  <pageSetup paperSize="9" scale="68" fitToHeight="0" orientation="landscape"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47076-9518-412A-9D5C-AFFA5DB108A1}">
  <sheetPr>
    <pageSetUpPr fitToPage="1"/>
  </sheetPr>
  <dimension ref="A1:L33"/>
  <sheetViews>
    <sheetView tabSelected="1" topLeftCell="A19" workbookViewId="0">
      <selection activeCell="P8" sqref="P8"/>
    </sheetView>
  </sheetViews>
  <sheetFormatPr defaultRowHeight="15" x14ac:dyDescent="0.25"/>
  <cols>
    <col min="1" max="1" width="5.7109375" customWidth="1"/>
    <col min="2" max="2" width="36.5703125" customWidth="1"/>
    <col min="3" max="3" width="9.85546875" customWidth="1"/>
    <col min="4" max="4" width="10" customWidth="1"/>
    <col min="5" max="5" width="28.28515625" customWidth="1"/>
    <col min="6" max="7" width="10.28515625" customWidth="1"/>
    <col min="8" max="8" width="11.140625" customWidth="1"/>
    <col min="9" max="9" width="8" customWidth="1"/>
    <col min="10" max="10" width="10.5703125" customWidth="1"/>
    <col min="11" max="11" width="11.28515625" customWidth="1"/>
    <col min="12" max="12" width="18.57031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222" t="s">
        <v>297</v>
      </c>
      <c r="B3" s="223"/>
      <c r="C3" s="223"/>
      <c r="D3" s="223"/>
      <c r="E3" s="223"/>
      <c r="F3" s="223"/>
      <c r="G3" s="223"/>
      <c r="H3" s="223"/>
      <c r="I3" s="223"/>
      <c r="J3" s="223"/>
      <c r="K3" s="223"/>
      <c r="L3" s="224"/>
    </row>
    <row r="4" spans="1:12" ht="58.15" customHeight="1" x14ac:dyDescent="0.25">
      <c r="A4" s="51" t="s">
        <v>1</v>
      </c>
      <c r="B4" s="52" t="s">
        <v>192</v>
      </c>
      <c r="C4" s="52" t="s">
        <v>2</v>
      </c>
      <c r="D4" s="52" t="s">
        <v>189</v>
      </c>
      <c r="E4" s="33" t="s">
        <v>224</v>
      </c>
      <c r="F4" s="53" t="s">
        <v>251</v>
      </c>
      <c r="G4" s="54" t="s">
        <v>154</v>
      </c>
      <c r="H4" s="54" t="s">
        <v>155</v>
      </c>
      <c r="I4" s="52" t="s">
        <v>156</v>
      </c>
      <c r="J4" s="54" t="s">
        <v>157</v>
      </c>
      <c r="K4" s="54" t="s">
        <v>158</v>
      </c>
      <c r="L4" s="52" t="s">
        <v>159</v>
      </c>
    </row>
    <row r="5" spans="1:12" x14ac:dyDescent="0.25">
      <c r="A5" s="75">
        <v>1</v>
      </c>
      <c r="B5" s="76">
        <v>2</v>
      </c>
      <c r="C5" s="76">
        <v>3</v>
      </c>
      <c r="D5" s="76">
        <v>4</v>
      </c>
      <c r="E5" s="76">
        <v>5</v>
      </c>
      <c r="F5" s="76">
        <v>6</v>
      </c>
      <c r="G5" s="76">
        <v>7</v>
      </c>
      <c r="H5" s="76">
        <v>8</v>
      </c>
      <c r="I5" s="76">
        <v>9</v>
      </c>
      <c r="J5" s="76">
        <v>10</v>
      </c>
      <c r="K5" s="76">
        <v>11</v>
      </c>
      <c r="L5" s="76">
        <v>12</v>
      </c>
    </row>
    <row r="6" spans="1:12" ht="21" customHeight="1" x14ac:dyDescent="0.25">
      <c r="A6" s="227" t="s">
        <v>298</v>
      </c>
      <c r="B6" s="228"/>
      <c r="C6" s="228"/>
      <c r="D6" s="228"/>
      <c r="E6" s="228"/>
      <c r="F6" s="228"/>
      <c r="G6" s="228"/>
      <c r="H6" s="228"/>
      <c r="I6" s="228"/>
      <c r="J6" s="228"/>
      <c r="K6" s="228"/>
      <c r="L6" s="229"/>
    </row>
    <row r="7" spans="1:12" ht="30" x14ac:dyDescent="0.25">
      <c r="A7" s="4" t="s">
        <v>19</v>
      </c>
      <c r="B7" s="49" t="s">
        <v>427</v>
      </c>
      <c r="C7" s="3" t="s">
        <v>223</v>
      </c>
      <c r="D7" s="3">
        <v>8900</v>
      </c>
      <c r="E7" s="43"/>
      <c r="F7" s="107"/>
      <c r="G7" s="29"/>
      <c r="H7" s="29">
        <f t="shared" ref="H7:H16" si="0">(D7*G7)</f>
        <v>0</v>
      </c>
      <c r="I7" s="80"/>
      <c r="J7" s="29">
        <f t="shared" ref="J7:J16" si="1">G7*1.08</f>
        <v>0</v>
      </c>
      <c r="K7" s="29">
        <f t="shared" ref="K7:K16" si="2">(D7*J7)</f>
        <v>0</v>
      </c>
      <c r="L7" s="4"/>
    </row>
    <row r="8" spans="1:12" ht="30" x14ac:dyDescent="0.25">
      <c r="A8" s="4" t="s">
        <v>20</v>
      </c>
      <c r="B8" s="49" t="s">
        <v>428</v>
      </c>
      <c r="C8" s="3" t="s">
        <v>223</v>
      </c>
      <c r="D8" s="3">
        <v>10680</v>
      </c>
      <c r="E8" s="43"/>
      <c r="F8" s="29"/>
      <c r="G8" s="29"/>
      <c r="H8" s="29">
        <f t="shared" si="0"/>
        <v>0</v>
      </c>
      <c r="I8" s="80"/>
      <c r="J8" s="29">
        <f t="shared" si="1"/>
        <v>0</v>
      </c>
      <c r="K8" s="29">
        <f t="shared" si="2"/>
        <v>0</v>
      </c>
      <c r="L8" s="4"/>
    </row>
    <row r="9" spans="1:12" ht="30" x14ac:dyDescent="0.25">
      <c r="A9" s="4" t="s">
        <v>21</v>
      </c>
      <c r="B9" s="49" t="s">
        <v>429</v>
      </c>
      <c r="C9" s="3" t="s">
        <v>223</v>
      </c>
      <c r="D9" s="106">
        <v>1810</v>
      </c>
      <c r="E9" s="4"/>
      <c r="F9" s="4"/>
      <c r="G9" s="4"/>
      <c r="H9" s="29">
        <f t="shared" si="0"/>
        <v>0</v>
      </c>
      <c r="I9" s="80"/>
      <c r="J9" s="29">
        <f t="shared" si="1"/>
        <v>0</v>
      </c>
      <c r="K9" s="29">
        <f t="shared" si="2"/>
        <v>0</v>
      </c>
      <c r="L9" s="4"/>
    </row>
    <row r="10" spans="1:12" ht="30" x14ac:dyDescent="0.25">
      <c r="A10" s="4" t="s">
        <v>22</v>
      </c>
      <c r="B10" s="49" t="s">
        <v>430</v>
      </c>
      <c r="C10" s="3" t="s">
        <v>223</v>
      </c>
      <c r="D10" s="3">
        <v>9878</v>
      </c>
      <c r="E10" s="4"/>
      <c r="F10" s="4"/>
      <c r="G10" s="4"/>
      <c r="H10" s="29">
        <f t="shared" si="0"/>
        <v>0</v>
      </c>
      <c r="I10" s="80"/>
      <c r="J10" s="29">
        <f t="shared" si="1"/>
        <v>0</v>
      </c>
      <c r="K10" s="29">
        <f t="shared" si="2"/>
        <v>0</v>
      </c>
      <c r="L10" s="4"/>
    </row>
    <row r="11" spans="1:12" ht="30" x14ac:dyDescent="0.25">
      <c r="A11" s="4" t="s">
        <v>23</v>
      </c>
      <c r="B11" s="49" t="s">
        <v>431</v>
      </c>
      <c r="C11" s="3" t="s">
        <v>223</v>
      </c>
      <c r="D11" s="3">
        <v>1130</v>
      </c>
      <c r="E11" s="4"/>
      <c r="F11" s="4"/>
      <c r="G11" s="4"/>
      <c r="H11" s="29">
        <f t="shared" si="0"/>
        <v>0</v>
      </c>
      <c r="I11" s="80"/>
      <c r="J11" s="29">
        <f t="shared" si="1"/>
        <v>0</v>
      </c>
      <c r="K11" s="29">
        <f t="shared" si="2"/>
        <v>0</v>
      </c>
      <c r="L11" s="4"/>
    </row>
    <row r="12" spans="1:12" ht="30" x14ac:dyDescent="0.25">
      <c r="A12" s="4" t="s">
        <v>24</v>
      </c>
      <c r="B12" s="49" t="s">
        <v>432</v>
      </c>
      <c r="C12" s="3" t="s">
        <v>223</v>
      </c>
      <c r="D12" s="3">
        <v>1330</v>
      </c>
      <c r="E12" s="4"/>
      <c r="F12" s="4"/>
      <c r="G12" s="4"/>
      <c r="H12" s="29">
        <f t="shared" si="0"/>
        <v>0</v>
      </c>
      <c r="I12" s="80"/>
      <c r="J12" s="29">
        <f t="shared" si="1"/>
        <v>0</v>
      </c>
      <c r="K12" s="29">
        <f t="shared" si="2"/>
        <v>0</v>
      </c>
      <c r="L12" s="4"/>
    </row>
    <row r="13" spans="1:12" ht="30" x14ac:dyDescent="0.25">
      <c r="A13" s="4" t="s">
        <v>25</v>
      </c>
      <c r="B13" s="49" t="s">
        <v>426</v>
      </c>
      <c r="C13" s="3" t="s">
        <v>223</v>
      </c>
      <c r="D13" s="106">
        <v>158400</v>
      </c>
      <c r="E13" s="4"/>
      <c r="F13" s="4"/>
      <c r="G13" s="4"/>
      <c r="H13" s="29">
        <f t="shared" si="0"/>
        <v>0</v>
      </c>
      <c r="I13" s="80"/>
      <c r="J13" s="29">
        <f t="shared" si="1"/>
        <v>0</v>
      </c>
      <c r="K13" s="29">
        <f t="shared" si="2"/>
        <v>0</v>
      </c>
      <c r="L13" s="4"/>
    </row>
    <row r="14" spans="1:12" ht="30" x14ac:dyDescent="0.25">
      <c r="A14" s="4" t="s">
        <v>26</v>
      </c>
      <c r="B14" s="49" t="s">
        <v>433</v>
      </c>
      <c r="C14" s="3" t="s">
        <v>223</v>
      </c>
      <c r="D14" s="3">
        <v>121700</v>
      </c>
      <c r="E14" s="4"/>
      <c r="F14" s="4"/>
      <c r="G14" s="4"/>
      <c r="H14" s="29">
        <f t="shared" si="0"/>
        <v>0</v>
      </c>
      <c r="I14" s="80"/>
      <c r="J14" s="29">
        <f t="shared" si="1"/>
        <v>0</v>
      </c>
      <c r="K14" s="29">
        <f t="shared" si="2"/>
        <v>0</v>
      </c>
      <c r="L14" s="4"/>
    </row>
    <row r="15" spans="1:12" ht="30" x14ac:dyDescent="0.25">
      <c r="A15" s="4" t="s">
        <v>27</v>
      </c>
      <c r="B15" s="49" t="s">
        <v>434</v>
      </c>
      <c r="C15" s="3" t="s">
        <v>223</v>
      </c>
      <c r="D15" s="3">
        <v>401800</v>
      </c>
      <c r="E15" s="4"/>
      <c r="F15" s="4"/>
      <c r="G15" s="4"/>
      <c r="H15" s="29">
        <f t="shared" si="0"/>
        <v>0</v>
      </c>
      <c r="I15" s="80"/>
      <c r="J15" s="29">
        <f t="shared" si="1"/>
        <v>0</v>
      </c>
      <c r="K15" s="29">
        <f t="shared" si="2"/>
        <v>0</v>
      </c>
      <c r="L15" s="4"/>
    </row>
    <row r="16" spans="1:12" ht="30" x14ac:dyDescent="0.25">
      <c r="A16" s="4" t="s">
        <v>28</v>
      </c>
      <c r="B16" s="49" t="s">
        <v>435</v>
      </c>
      <c r="C16" s="3" t="s">
        <v>223</v>
      </c>
      <c r="D16" s="3">
        <v>102300</v>
      </c>
      <c r="E16" s="4"/>
      <c r="F16" s="4"/>
      <c r="G16" s="4"/>
      <c r="H16" s="29">
        <f t="shared" si="0"/>
        <v>0</v>
      </c>
      <c r="I16" s="80"/>
      <c r="J16" s="29">
        <f t="shared" si="1"/>
        <v>0</v>
      </c>
      <c r="K16" s="29">
        <f t="shared" si="2"/>
        <v>0</v>
      </c>
      <c r="L16" s="4"/>
    </row>
    <row r="17" spans="1:12" ht="21" customHeight="1" x14ac:dyDescent="0.25">
      <c r="A17" s="227" t="s">
        <v>299</v>
      </c>
      <c r="B17" s="228"/>
      <c r="C17" s="228"/>
      <c r="D17" s="228"/>
      <c r="E17" s="228"/>
      <c r="F17" s="228"/>
      <c r="G17" s="228"/>
      <c r="H17" s="228"/>
      <c r="I17" s="228"/>
      <c r="J17" s="228"/>
      <c r="K17" s="228"/>
      <c r="L17" s="229"/>
    </row>
    <row r="18" spans="1:12" ht="30" x14ac:dyDescent="0.25">
      <c r="A18" s="4" t="s">
        <v>29</v>
      </c>
      <c r="B18" s="49" t="s">
        <v>436</v>
      </c>
      <c r="C18" s="3" t="s">
        <v>223</v>
      </c>
      <c r="D18" s="106">
        <v>1500</v>
      </c>
      <c r="E18" s="4"/>
      <c r="F18" s="4"/>
      <c r="G18" s="4"/>
      <c r="H18" s="29">
        <f t="shared" ref="H18:H23" si="3">(D18*G18)</f>
        <v>0</v>
      </c>
      <c r="I18" s="80"/>
      <c r="J18" s="29">
        <f t="shared" ref="J18:J23" si="4">G18*1.08</f>
        <v>0</v>
      </c>
      <c r="K18" s="29">
        <f t="shared" ref="K18:K23" si="5">(D18*J18)</f>
        <v>0</v>
      </c>
      <c r="L18" s="4"/>
    </row>
    <row r="19" spans="1:12" ht="30" x14ac:dyDescent="0.25">
      <c r="A19" s="4" t="s">
        <v>30</v>
      </c>
      <c r="B19" s="49" t="s">
        <v>437</v>
      </c>
      <c r="C19" s="3" t="s">
        <v>223</v>
      </c>
      <c r="D19" s="106">
        <v>6250</v>
      </c>
      <c r="E19" s="4"/>
      <c r="F19" s="4"/>
      <c r="G19" s="4"/>
      <c r="H19" s="29">
        <f t="shared" si="3"/>
        <v>0</v>
      </c>
      <c r="I19" s="80"/>
      <c r="J19" s="29">
        <f t="shared" si="4"/>
        <v>0</v>
      </c>
      <c r="K19" s="29">
        <f t="shared" si="5"/>
        <v>0</v>
      </c>
      <c r="L19" s="4"/>
    </row>
    <row r="20" spans="1:12" ht="30" x14ac:dyDescent="0.25">
      <c r="A20" s="4" t="s">
        <v>55</v>
      </c>
      <c r="B20" s="49" t="s">
        <v>438</v>
      </c>
      <c r="C20" s="3" t="s">
        <v>223</v>
      </c>
      <c r="D20" s="3">
        <v>1430</v>
      </c>
      <c r="E20" s="4"/>
      <c r="F20" s="4"/>
      <c r="G20" s="4"/>
      <c r="H20" s="29">
        <f t="shared" si="3"/>
        <v>0</v>
      </c>
      <c r="I20" s="80"/>
      <c r="J20" s="29">
        <f t="shared" si="4"/>
        <v>0</v>
      </c>
      <c r="K20" s="29">
        <f t="shared" si="5"/>
        <v>0</v>
      </c>
      <c r="L20" s="4"/>
    </row>
    <row r="21" spans="1:12" ht="30" x14ac:dyDescent="0.25">
      <c r="A21" s="4" t="s">
        <v>56</v>
      </c>
      <c r="B21" s="49" t="s">
        <v>439</v>
      </c>
      <c r="C21" s="3" t="s">
        <v>223</v>
      </c>
      <c r="D21" s="106">
        <v>550</v>
      </c>
      <c r="E21" s="4"/>
      <c r="F21" s="4"/>
      <c r="G21" s="4"/>
      <c r="H21" s="29">
        <f t="shared" si="3"/>
        <v>0</v>
      </c>
      <c r="I21" s="80"/>
      <c r="J21" s="29">
        <f t="shared" si="4"/>
        <v>0</v>
      </c>
      <c r="K21" s="29">
        <f t="shared" si="5"/>
        <v>0</v>
      </c>
      <c r="L21" s="4"/>
    </row>
    <row r="22" spans="1:12" ht="30" x14ac:dyDescent="0.25">
      <c r="A22" s="4" t="s">
        <v>57</v>
      </c>
      <c r="B22" s="49" t="s">
        <v>440</v>
      </c>
      <c r="C22" s="3" t="s">
        <v>223</v>
      </c>
      <c r="D22" s="3">
        <v>13180</v>
      </c>
      <c r="E22" s="4"/>
      <c r="F22" s="4"/>
      <c r="G22" s="4"/>
      <c r="H22" s="29">
        <f t="shared" si="3"/>
        <v>0</v>
      </c>
      <c r="I22" s="80"/>
      <c r="J22" s="29">
        <f t="shared" si="4"/>
        <v>0</v>
      </c>
      <c r="K22" s="29">
        <f t="shared" si="5"/>
        <v>0</v>
      </c>
      <c r="L22" s="4"/>
    </row>
    <row r="23" spans="1:12" ht="30" x14ac:dyDescent="0.25">
      <c r="A23" s="4" t="s">
        <v>58</v>
      </c>
      <c r="B23" s="49" t="s">
        <v>441</v>
      </c>
      <c r="C23" s="3" t="s">
        <v>223</v>
      </c>
      <c r="D23" s="106">
        <v>1750</v>
      </c>
      <c r="E23" s="4"/>
      <c r="F23" s="4"/>
      <c r="G23" s="4"/>
      <c r="H23" s="29">
        <f t="shared" si="3"/>
        <v>0</v>
      </c>
      <c r="I23" s="80"/>
      <c r="J23" s="29">
        <f t="shared" si="4"/>
        <v>0</v>
      </c>
      <c r="K23" s="29">
        <f t="shared" si="5"/>
        <v>0</v>
      </c>
      <c r="L23" s="4"/>
    </row>
    <row r="24" spans="1:12" x14ac:dyDescent="0.25">
      <c r="A24" s="157" t="s">
        <v>52</v>
      </c>
      <c r="B24" s="158"/>
      <c r="C24" s="158"/>
      <c r="D24" s="158"/>
      <c r="E24" s="158"/>
      <c r="F24" s="158"/>
      <c r="G24" s="159"/>
      <c r="H24" s="89">
        <f>SUM(H7:H23)</f>
        <v>0</v>
      </c>
      <c r="I24" s="160"/>
      <c r="J24" s="161"/>
      <c r="K24" s="89">
        <f>SUM(K7:K23)</f>
        <v>0</v>
      </c>
      <c r="L24" s="22"/>
    </row>
    <row r="27" spans="1:12" ht="15" customHeight="1" x14ac:dyDescent="0.25">
      <c r="A27" s="147" t="s">
        <v>4</v>
      </c>
      <c r="B27" s="147"/>
      <c r="C27" s="147"/>
      <c r="D27" s="147"/>
      <c r="E27" s="147"/>
      <c r="F27" s="147"/>
      <c r="G27" s="147"/>
      <c r="H27" s="147"/>
      <c r="I27" s="147"/>
      <c r="J27" s="147"/>
      <c r="K27" s="147"/>
      <c r="L27" s="147"/>
    </row>
    <row r="28" spans="1:12" x14ac:dyDescent="0.25">
      <c r="A28" s="141" t="s">
        <v>53</v>
      </c>
      <c r="B28" s="141"/>
      <c r="C28" s="141"/>
      <c r="D28" s="141"/>
      <c r="E28" s="141"/>
      <c r="F28" s="141"/>
      <c r="G28" s="141"/>
      <c r="H28" s="141"/>
      <c r="I28" s="141"/>
      <c r="J28" s="141"/>
      <c r="K28" s="141"/>
      <c r="L28" s="141"/>
    </row>
    <row r="29" spans="1:12" x14ac:dyDescent="0.25">
      <c r="A29" s="141" t="s">
        <v>5</v>
      </c>
      <c r="B29" s="141"/>
      <c r="C29" s="141"/>
      <c r="D29" s="141"/>
      <c r="E29" s="141"/>
      <c r="F29" s="141"/>
      <c r="G29" s="141"/>
      <c r="H29" s="141"/>
      <c r="I29" s="141"/>
      <c r="J29" s="141"/>
      <c r="K29" s="141"/>
      <c r="L29" s="141"/>
    </row>
    <row r="30" spans="1:12" x14ac:dyDescent="0.25">
      <c r="A30" s="14"/>
      <c r="B30" s="14"/>
      <c r="C30" s="14"/>
      <c r="D30" s="14"/>
      <c r="E30" s="14"/>
      <c r="F30" s="14"/>
      <c r="G30" s="14"/>
      <c r="H30" s="14"/>
      <c r="I30" s="14"/>
      <c r="J30" s="14"/>
      <c r="K30" s="14"/>
      <c r="L30" s="14"/>
    </row>
    <row r="31" spans="1:12" ht="31.5" customHeight="1" x14ac:dyDescent="0.25">
      <c r="A31" s="196" t="s">
        <v>513</v>
      </c>
      <c r="B31" s="196"/>
      <c r="C31" s="196"/>
      <c r="D31" s="196"/>
      <c r="E31" s="196"/>
      <c r="F31" s="196"/>
      <c r="G31" s="196"/>
      <c r="H31" s="196"/>
      <c r="I31" s="196"/>
      <c r="J31" s="196"/>
      <c r="K31" s="196"/>
      <c r="L31" s="196"/>
    </row>
    <row r="32" spans="1:12" x14ac:dyDescent="0.25">
      <c r="A32" s="124"/>
      <c r="B32" s="124"/>
      <c r="C32" s="124"/>
      <c r="D32" s="124"/>
      <c r="E32" s="124"/>
      <c r="F32" s="124"/>
      <c r="G32" s="124"/>
      <c r="H32" s="124"/>
      <c r="I32" s="124"/>
      <c r="J32" s="124"/>
      <c r="K32" s="124"/>
      <c r="L32" s="124"/>
    </row>
    <row r="33" spans="1:12" x14ac:dyDescent="0.25">
      <c r="A33" s="126" t="s">
        <v>6</v>
      </c>
      <c r="B33" s="126"/>
      <c r="C33" s="126"/>
      <c r="D33" s="126"/>
      <c r="E33" s="126"/>
      <c r="F33" s="126"/>
      <c r="G33" s="126"/>
      <c r="H33" s="16"/>
      <c r="I33" s="16"/>
      <c r="J33" s="16"/>
      <c r="K33" s="16"/>
      <c r="L33" s="16"/>
    </row>
  </sheetData>
  <mergeCells count="11">
    <mergeCell ref="A1:L1"/>
    <mergeCell ref="A2:L2"/>
    <mergeCell ref="A3:L3"/>
    <mergeCell ref="A24:G24"/>
    <mergeCell ref="I24:J24"/>
    <mergeCell ref="A6:L6"/>
    <mergeCell ref="A17:L17"/>
    <mergeCell ref="A27:L27"/>
    <mergeCell ref="A28:L28"/>
    <mergeCell ref="A29:L29"/>
    <mergeCell ref="A31:L31"/>
  </mergeCells>
  <pageMargins left="0.7" right="0.7" top="0.75" bottom="0.75" header="0.3" footer="0.3"/>
  <pageSetup paperSize="9" scale="76" fitToHeight="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7A98C-5CA4-4CEF-BAFC-0ABF5D1E8A58}">
  <sheetPr>
    <tabColor theme="0"/>
    <pageSetUpPr fitToPage="1"/>
  </sheetPr>
  <dimension ref="A1:S27"/>
  <sheetViews>
    <sheetView topLeftCell="A10" zoomScaleNormal="100" workbookViewId="0">
      <selection activeCell="A29" sqref="A29:XFD29"/>
    </sheetView>
  </sheetViews>
  <sheetFormatPr defaultRowHeight="15" x14ac:dyDescent="0.25"/>
  <cols>
    <col min="1" max="1" width="4" customWidth="1"/>
    <col min="2" max="5" width="11.7109375" customWidth="1"/>
    <col min="6" max="6" width="14.140625" customWidth="1"/>
    <col min="7" max="7" width="11.5703125" customWidth="1"/>
    <col min="8" max="8" width="11.7109375" customWidth="1"/>
    <col min="9" max="9" width="9.5703125" customWidth="1"/>
    <col min="10" max="10" width="9.28515625" customWidth="1"/>
    <col min="11" max="11" width="26.85546875" customWidth="1"/>
    <col min="12" max="12" width="11.7109375" customWidth="1"/>
    <col min="13" max="13" width="9.28515625" customWidth="1"/>
    <col min="14" max="14" width="8.85546875" customWidth="1"/>
    <col min="15" max="15" width="12.28515625" customWidth="1"/>
    <col min="16" max="16" width="12.5703125" customWidth="1"/>
    <col min="17" max="17" width="8.5703125" customWidth="1"/>
    <col min="18" max="18" width="12.85546875" customWidth="1"/>
    <col min="19" max="19" width="11.85546875" customWidth="1"/>
  </cols>
  <sheetData>
    <row r="1" spans="1:19" x14ac:dyDescent="0.25">
      <c r="E1" s="146" t="s">
        <v>579</v>
      </c>
      <c r="F1" s="146"/>
      <c r="G1" s="146"/>
      <c r="H1" s="146"/>
      <c r="I1" s="146"/>
      <c r="J1" s="146"/>
      <c r="K1" s="146"/>
      <c r="L1" s="146"/>
      <c r="M1" s="146"/>
      <c r="N1" s="146"/>
      <c r="O1" s="146"/>
      <c r="P1" s="146"/>
      <c r="Q1" s="146"/>
      <c r="R1" s="146"/>
      <c r="S1" s="146"/>
    </row>
    <row r="2" spans="1:19" x14ac:dyDescent="0.25">
      <c r="A2" s="84"/>
      <c r="B2" s="84"/>
      <c r="C2" s="84"/>
      <c r="D2" s="84"/>
      <c r="E2" s="145" t="s">
        <v>0</v>
      </c>
      <c r="F2" s="145"/>
      <c r="G2" s="145"/>
      <c r="H2" s="145"/>
      <c r="I2" s="145"/>
      <c r="J2" s="145"/>
      <c r="K2" s="145"/>
      <c r="L2" s="145"/>
      <c r="M2" s="145"/>
      <c r="N2" s="145"/>
      <c r="O2" s="145"/>
      <c r="P2" s="84"/>
      <c r="Q2" s="84"/>
      <c r="R2" s="84"/>
      <c r="S2" s="84"/>
    </row>
    <row r="3" spans="1:19" ht="14.45" customHeight="1" x14ac:dyDescent="0.25">
      <c r="A3" s="148" t="s">
        <v>478</v>
      </c>
      <c r="B3" s="149"/>
      <c r="C3" s="149"/>
      <c r="D3" s="149"/>
      <c r="E3" s="149"/>
      <c r="F3" s="149"/>
      <c r="G3" s="149"/>
      <c r="H3" s="149"/>
      <c r="I3" s="149"/>
      <c r="J3" s="149"/>
      <c r="K3" s="149"/>
      <c r="L3" s="149"/>
      <c r="M3" s="149"/>
      <c r="N3" s="149"/>
      <c r="O3" s="149"/>
      <c r="P3" s="149"/>
      <c r="Q3" s="149"/>
      <c r="R3" s="149"/>
      <c r="S3" s="150"/>
    </row>
    <row r="4" spans="1:19" x14ac:dyDescent="0.25">
      <c r="A4" s="151" t="s">
        <v>12</v>
      </c>
      <c r="B4" s="152"/>
      <c r="C4" s="152"/>
      <c r="D4" s="152"/>
      <c r="E4" s="152"/>
      <c r="F4" s="152"/>
      <c r="G4" s="152"/>
      <c r="H4" s="152"/>
      <c r="I4" s="152"/>
      <c r="J4" s="153"/>
      <c r="K4" s="151" t="s">
        <v>13</v>
      </c>
      <c r="L4" s="152"/>
      <c r="M4" s="152"/>
      <c r="N4" s="152"/>
      <c r="O4" s="152"/>
      <c r="P4" s="152"/>
      <c r="Q4" s="152"/>
      <c r="R4" s="152"/>
      <c r="S4" s="153"/>
    </row>
    <row r="5" spans="1:19" ht="60" customHeight="1" x14ac:dyDescent="0.25">
      <c r="A5" s="121" t="s">
        <v>1</v>
      </c>
      <c r="B5" s="121" t="s">
        <v>31</v>
      </c>
      <c r="C5" s="121" t="s">
        <v>10</v>
      </c>
      <c r="D5" s="121" t="s">
        <v>8</v>
      </c>
      <c r="E5" s="121" t="s">
        <v>9</v>
      </c>
      <c r="F5" s="121" t="s">
        <v>110</v>
      </c>
      <c r="G5" s="121" t="s">
        <v>54</v>
      </c>
      <c r="H5" s="121" t="s">
        <v>11</v>
      </c>
      <c r="I5" s="121" t="s">
        <v>2</v>
      </c>
      <c r="J5" s="121" t="s">
        <v>3</v>
      </c>
      <c r="K5" s="33" t="s">
        <v>224</v>
      </c>
      <c r="L5" s="121" t="s">
        <v>251</v>
      </c>
      <c r="M5" s="121" t="s">
        <v>2</v>
      </c>
      <c r="N5" s="121" t="s">
        <v>3</v>
      </c>
      <c r="O5" s="121" t="s">
        <v>14</v>
      </c>
      <c r="P5" s="121" t="s">
        <v>16</v>
      </c>
      <c r="Q5" s="121" t="s">
        <v>15</v>
      </c>
      <c r="R5" s="121" t="s">
        <v>17</v>
      </c>
      <c r="S5" s="121" t="s">
        <v>18</v>
      </c>
    </row>
    <row r="6" spans="1:19" ht="12" customHeight="1" x14ac:dyDescent="0.25">
      <c r="A6" s="7">
        <v>1</v>
      </c>
      <c r="B6" s="7">
        <v>2</v>
      </c>
      <c r="C6" s="7">
        <v>3</v>
      </c>
      <c r="D6" s="7">
        <v>4</v>
      </c>
      <c r="E6" s="7">
        <v>5</v>
      </c>
      <c r="F6" s="7">
        <v>6</v>
      </c>
      <c r="G6" s="7">
        <v>7</v>
      </c>
      <c r="H6" s="7">
        <v>8</v>
      </c>
      <c r="I6" s="7">
        <v>9</v>
      </c>
      <c r="J6" s="7">
        <v>10</v>
      </c>
      <c r="K6" s="7">
        <v>11</v>
      </c>
      <c r="L6" s="7">
        <v>12</v>
      </c>
      <c r="M6" s="7">
        <v>13</v>
      </c>
      <c r="N6" s="7">
        <v>14</v>
      </c>
      <c r="O6" s="7">
        <v>15</v>
      </c>
      <c r="P6" s="7">
        <v>16</v>
      </c>
      <c r="Q6" s="7">
        <v>17</v>
      </c>
      <c r="R6" s="8">
        <v>18</v>
      </c>
      <c r="S6" s="8">
        <v>19</v>
      </c>
    </row>
    <row r="7" spans="1:19" ht="27" customHeight="1" x14ac:dyDescent="0.25">
      <c r="A7" s="9" t="s">
        <v>19</v>
      </c>
      <c r="B7" s="3" t="s">
        <v>65</v>
      </c>
      <c r="C7" s="3" t="s">
        <v>479</v>
      </c>
      <c r="D7" s="3" t="s">
        <v>34</v>
      </c>
      <c r="E7" s="3" t="s">
        <v>35</v>
      </c>
      <c r="F7" s="3" t="s">
        <v>139</v>
      </c>
      <c r="G7" s="3"/>
      <c r="H7" s="3">
        <v>90</v>
      </c>
      <c r="I7" s="3" t="s">
        <v>223</v>
      </c>
      <c r="J7" s="3">
        <v>38</v>
      </c>
      <c r="K7" s="10"/>
      <c r="L7" s="10"/>
      <c r="M7" s="10"/>
      <c r="N7" s="10"/>
      <c r="O7" s="10"/>
      <c r="P7" s="11">
        <f>(N7*O7)</f>
        <v>0</v>
      </c>
      <c r="Q7" s="12">
        <v>0.08</v>
      </c>
      <c r="R7" s="11">
        <f>(O7*1.08)</f>
        <v>0</v>
      </c>
      <c r="S7" s="4">
        <f>(N7*R7)</f>
        <v>0</v>
      </c>
    </row>
    <row r="8" spans="1:19" ht="24.95" customHeight="1" x14ac:dyDescent="0.25">
      <c r="A8" s="9" t="s">
        <v>20</v>
      </c>
      <c r="B8" s="4" t="s">
        <v>140</v>
      </c>
      <c r="C8" s="4" t="s">
        <v>480</v>
      </c>
      <c r="D8" s="3" t="s">
        <v>34</v>
      </c>
      <c r="E8" s="3" t="s">
        <v>35</v>
      </c>
      <c r="F8" s="3" t="s">
        <v>139</v>
      </c>
      <c r="G8" s="4"/>
      <c r="H8" s="4">
        <v>90</v>
      </c>
      <c r="I8" s="3" t="s">
        <v>223</v>
      </c>
      <c r="J8" s="4">
        <v>38</v>
      </c>
      <c r="K8" s="10"/>
      <c r="L8" s="10"/>
      <c r="M8" s="10"/>
      <c r="N8" s="10"/>
      <c r="O8" s="10"/>
      <c r="P8" s="11">
        <f t="shared" ref="P8:P16" si="0">(N8*O8)</f>
        <v>0</v>
      </c>
      <c r="Q8" s="12">
        <v>0.08</v>
      </c>
      <c r="R8" s="11">
        <f t="shared" ref="R8:R16" si="1">(O8*1.08)</f>
        <v>0</v>
      </c>
      <c r="S8" s="4">
        <f t="shared" ref="S8:S16" si="2">(N8*R8)</f>
        <v>0</v>
      </c>
    </row>
    <row r="9" spans="1:19" ht="24.95" customHeight="1" x14ac:dyDescent="0.25">
      <c r="A9" s="9" t="s">
        <v>21</v>
      </c>
      <c r="B9" s="4" t="s">
        <v>39</v>
      </c>
      <c r="C9" s="4" t="s">
        <v>141</v>
      </c>
      <c r="D9" s="3" t="s">
        <v>34</v>
      </c>
      <c r="E9" s="3" t="s">
        <v>35</v>
      </c>
      <c r="F9" s="3" t="s">
        <v>139</v>
      </c>
      <c r="G9" s="4"/>
      <c r="H9" s="4">
        <v>75</v>
      </c>
      <c r="I9" s="3" t="s">
        <v>223</v>
      </c>
      <c r="J9" s="4">
        <v>38</v>
      </c>
      <c r="K9" s="10"/>
      <c r="L9" s="10"/>
      <c r="M9" s="10"/>
      <c r="N9" s="10"/>
      <c r="O9" s="10"/>
      <c r="P9" s="11">
        <f t="shared" si="0"/>
        <v>0</v>
      </c>
      <c r="Q9" s="12">
        <v>0.08</v>
      </c>
      <c r="R9" s="11">
        <f t="shared" si="1"/>
        <v>0</v>
      </c>
      <c r="S9" s="4">
        <f t="shared" si="2"/>
        <v>0</v>
      </c>
    </row>
    <row r="10" spans="1:19" ht="24.95" customHeight="1" x14ac:dyDescent="0.25">
      <c r="A10" s="9" t="s">
        <v>22</v>
      </c>
      <c r="B10" s="4" t="s">
        <v>32</v>
      </c>
      <c r="C10" s="4" t="s">
        <v>481</v>
      </c>
      <c r="D10" s="3" t="s">
        <v>34</v>
      </c>
      <c r="E10" s="3" t="s">
        <v>35</v>
      </c>
      <c r="F10" s="3" t="s">
        <v>139</v>
      </c>
      <c r="G10" s="4"/>
      <c r="H10" s="4">
        <v>90</v>
      </c>
      <c r="I10" s="3" t="s">
        <v>223</v>
      </c>
      <c r="J10" s="4">
        <v>18</v>
      </c>
      <c r="K10" s="10"/>
      <c r="L10" s="10"/>
      <c r="M10" s="10"/>
      <c r="N10" s="10"/>
      <c r="O10" s="10"/>
      <c r="P10" s="11">
        <f t="shared" si="0"/>
        <v>0</v>
      </c>
      <c r="Q10" s="12">
        <v>0.08</v>
      </c>
      <c r="R10" s="11">
        <f t="shared" si="1"/>
        <v>0</v>
      </c>
      <c r="S10" s="4">
        <f t="shared" si="2"/>
        <v>0</v>
      </c>
    </row>
    <row r="11" spans="1:19" ht="24.95" customHeight="1" x14ac:dyDescent="0.25">
      <c r="A11" s="9" t="s">
        <v>23</v>
      </c>
      <c r="B11" s="4" t="s">
        <v>84</v>
      </c>
      <c r="C11" s="4" t="s">
        <v>479</v>
      </c>
      <c r="D11" s="3" t="s">
        <v>34</v>
      </c>
      <c r="E11" s="3" t="s">
        <v>35</v>
      </c>
      <c r="F11" s="3" t="s">
        <v>139</v>
      </c>
      <c r="G11" s="4"/>
      <c r="H11" s="4">
        <v>90</v>
      </c>
      <c r="I11" s="3" t="s">
        <v>223</v>
      </c>
      <c r="J11" s="4">
        <v>94</v>
      </c>
      <c r="K11" s="10"/>
      <c r="L11" s="10"/>
      <c r="M11" s="10"/>
      <c r="N11" s="10"/>
      <c r="O11" s="10"/>
      <c r="P11" s="11">
        <f t="shared" si="0"/>
        <v>0</v>
      </c>
      <c r="Q11" s="12">
        <v>0.08</v>
      </c>
      <c r="R11" s="11">
        <f t="shared" si="1"/>
        <v>0</v>
      </c>
      <c r="S11" s="4">
        <f t="shared" si="2"/>
        <v>0</v>
      </c>
    </row>
    <row r="12" spans="1:19" ht="24.95" customHeight="1" x14ac:dyDescent="0.25">
      <c r="A12" s="9" t="s">
        <v>24</v>
      </c>
      <c r="B12" s="4" t="s">
        <v>93</v>
      </c>
      <c r="C12" s="4" t="s">
        <v>142</v>
      </c>
      <c r="D12" s="3" t="s">
        <v>34</v>
      </c>
      <c r="E12" s="3" t="s">
        <v>44</v>
      </c>
      <c r="F12" s="3" t="s">
        <v>139</v>
      </c>
      <c r="G12" s="4"/>
      <c r="H12" s="4">
        <v>60</v>
      </c>
      <c r="I12" s="3" t="s">
        <v>223</v>
      </c>
      <c r="J12" s="4">
        <v>10</v>
      </c>
      <c r="K12" s="10"/>
      <c r="L12" s="10"/>
      <c r="M12" s="10"/>
      <c r="N12" s="10"/>
      <c r="O12" s="10"/>
      <c r="P12" s="11">
        <f t="shared" si="0"/>
        <v>0</v>
      </c>
      <c r="Q12" s="12">
        <v>0.08</v>
      </c>
      <c r="R12" s="11">
        <f t="shared" si="1"/>
        <v>0</v>
      </c>
      <c r="S12" s="4">
        <f t="shared" si="2"/>
        <v>0</v>
      </c>
    </row>
    <row r="13" spans="1:19" ht="24.95" customHeight="1" x14ac:dyDescent="0.25">
      <c r="A13" s="9" t="s">
        <v>25</v>
      </c>
      <c r="B13" s="4" t="s">
        <v>93</v>
      </c>
      <c r="C13" s="4" t="s">
        <v>482</v>
      </c>
      <c r="D13" s="3" t="s">
        <v>34</v>
      </c>
      <c r="E13" s="3" t="s">
        <v>44</v>
      </c>
      <c r="F13" s="3" t="s">
        <v>139</v>
      </c>
      <c r="G13" s="4"/>
      <c r="H13" s="4">
        <v>75</v>
      </c>
      <c r="I13" s="3" t="s">
        <v>223</v>
      </c>
      <c r="J13" s="4">
        <v>4</v>
      </c>
      <c r="K13" s="10"/>
      <c r="L13" s="10"/>
      <c r="M13" s="10"/>
      <c r="N13" s="10"/>
      <c r="O13" s="10"/>
      <c r="P13" s="11">
        <f t="shared" si="0"/>
        <v>0</v>
      </c>
      <c r="Q13" s="12">
        <v>0.08</v>
      </c>
      <c r="R13" s="11">
        <f t="shared" si="1"/>
        <v>0</v>
      </c>
      <c r="S13" s="4">
        <f t="shared" si="2"/>
        <v>0</v>
      </c>
    </row>
    <row r="14" spans="1:19" ht="33" customHeight="1" x14ac:dyDescent="0.25">
      <c r="A14" s="9" t="s">
        <v>26</v>
      </c>
      <c r="B14" s="4" t="s">
        <v>84</v>
      </c>
      <c r="C14" s="4" t="s">
        <v>483</v>
      </c>
      <c r="D14" s="3" t="s">
        <v>484</v>
      </c>
      <c r="E14" s="3" t="s">
        <v>86</v>
      </c>
      <c r="F14" s="3" t="s">
        <v>485</v>
      </c>
      <c r="G14" s="4"/>
      <c r="H14" s="4">
        <v>45</v>
      </c>
      <c r="I14" s="3" t="s">
        <v>223</v>
      </c>
      <c r="J14" s="4">
        <v>22</v>
      </c>
      <c r="K14" s="10"/>
      <c r="L14" s="10"/>
      <c r="M14" s="10"/>
      <c r="N14" s="10"/>
      <c r="O14" s="10"/>
      <c r="P14" s="11">
        <f t="shared" si="0"/>
        <v>0</v>
      </c>
      <c r="Q14" s="12">
        <v>0.08</v>
      </c>
      <c r="R14" s="11">
        <f t="shared" si="1"/>
        <v>0</v>
      </c>
      <c r="S14" s="4">
        <f t="shared" si="2"/>
        <v>0</v>
      </c>
    </row>
    <row r="15" spans="1:19" ht="24.95" customHeight="1" x14ac:dyDescent="0.25">
      <c r="A15" s="9" t="s">
        <v>27</v>
      </c>
      <c r="B15" s="4" t="s">
        <v>65</v>
      </c>
      <c r="C15" s="4" t="s">
        <v>148</v>
      </c>
      <c r="D15" s="3" t="s">
        <v>34</v>
      </c>
      <c r="E15" s="3" t="s">
        <v>35</v>
      </c>
      <c r="F15" s="3" t="s">
        <v>485</v>
      </c>
      <c r="G15" s="4"/>
      <c r="H15" s="4">
        <v>75</v>
      </c>
      <c r="I15" s="3" t="s">
        <v>223</v>
      </c>
      <c r="J15" s="4">
        <v>20</v>
      </c>
      <c r="K15" s="10"/>
      <c r="L15" s="10"/>
      <c r="M15" s="10"/>
      <c r="N15" s="10"/>
      <c r="O15" s="10"/>
      <c r="P15" s="11">
        <f t="shared" si="0"/>
        <v>0</v>
      </c>
      <c r="Q15" s="12">
        <v>0.08</v>
      </c>
      <c r="R15" s="11">
        <f t="shared" si="1"/>
        <v>0</v>
      </c>
      <c r="S15" s="4">
        <f t="shared" si="2"/>
        <v>0</v>
      </c>
    </row>
    <row r="16" spans="1:19" ht="24.95" customHeight="1" x14ac:dyDescent="0.25">
      <c r="A16" s="9" t="s">
        <v>28</v>
      </c>
      <c r="B16" s="4" t="s">
        <v>93</v>
      </c>
      <c r="C16" s="4" t="s">
        <v>482</v>
      </c>
      <c r="D16" s="3" t="s">
        <v>34</v>
      </c>
      <c r="E16" s="3" t="s">
        <v>44</v>
      </c>
      <c r="F16" s="3" t="s">
        <v>139</v>
      </c>
      <c r="G16" s="3"/>
      <c r="H16" s="4">
        <v>60</v>
      </c>
      <c r="I16" s="3" t="s">
        <v>223</v>
      </c>
      <c r="J16" s="4">
        <v>100</v>
      </c>
      <c r="K16" s="10"/>
      <c r="L16" s="10"/>
      <c r="M16" s="10"/>
      <c r="N16" s="10"/>
      <c r="O16" s="10"/>
      <c r="P16" s="11">
        <f t="shared" si="0"/>
        <v>0</v>
      </c>
      <c r="Q16" s="12">
        <v>0.08</v>
      </c>
      <c r="R16" s="11">
        <f t="shared" si="1"/>
        <v>0</v>
      </c>
      <c r="S16" s="4">
        <f t="shared" si="2"/>
        <v>0</v>
      </c>
    </row>
    <row r="17" spans="1:19" x14ac:dyDescent="0.25">
      <c r="A17" s="136" t="s">
        <v>52</v>
      </c>
      <c r="B17" s="137"/>
      <c r="C17" s="137"/>
      <c r="D17" s="137"/>
      <c r="E17" s="137"/>
      <c r="F17" s="137"/>
      <c r="G17" s="137"/>
      <c r="H17" s="137"/>
      <c r="I17" s="137"/>
      <c r="J17" s="137"/>
      <c r="K17" s="137"/>
      <c r="L17" s="137"/>
      <c r="M17" s="137"/>
      <c r="N17" s="137"/>
      <c r="O17" s="138"/>
      <c r="P17" s="13">
        <f>SUM(P7:P16)</f>
        <v>0</v>
      </c>
      <c r="Q17" s="139"/>
      <c r="R17" s="140"/>
      <c r="S17" s="13">
        <f>SUM(S7:S16)</f>
        <v>0</v>
      </c>
    </row>
    <row r="19" spans="1:19" s="1" customFormat="1" ht="15" customHeight="1" x14ac:dyDescent="0.2">
      <c r="A19" s="232" t="s">
        <v>4</v>
      </c>
      <c r="B19" s="232"/>
      <c r="C19" s="232"/>
      <c r="D19" s="232"/>
      <c r="E19" s="232"/>
      <c r="F19" s="232"/>
      <c r="G19" s="232"/>
      <c r="H19" s="232"/>
      <c r="I19" s="232"/>
      <c r="J19" s="232"/>
      <c r="K19" s="232"/>
      <c r="L19" s="232"/>
      <c r="M19" s="232"/>
      <c r="N19" s="232"/>
      <c r="O19" s="232"/>
      <c r="P19" s="232"/>
      <c r="Q19" s="232"/>
      <c r="R19" s="232"/>
      <c r="S19" s="232"/>
    </row>
    <row r="20" spans="1:19" s="1" customFormat="1" ht="12.75" x14ac:dyDescent="0.2">
      <c r="A20" s="230" t="s">
        <v>53</v>
      </c>
      <c r="B20" s="230"/>
      <c r="C20" s="230"/>
      <c r="D20" s="230"/>
      <c r="E20" s="230"/>
      <c r="F20" s="230"/>
      <c r="G20" s="230"/>
      <c r="H20" s="230"/>
      <c r="I20" s="230"/>
      <c r="J20" s="230"/>
      <c r="K20" s="230"/>
      <c r="L20" s="230"/>
      <c r="M20" s="230"/>
      <c r="N20" s="230"/>
      <c r="O20" s="230"/>
      <c r="P20" s="230"/>
      <c r="Q20" s="230"/>
      <c r="R20" s="230"/>
      <c r="S20" s="230"/>
    </row>
    <row r="21" spans="1:19" s="1" customFormat="1" ht="12.75" x14ac:dyDescent="0.2">
      <c r="A21" s="14" t="s">
        <v>5</v>
      </c>
      <c r="B21" s="14"/>
      <c r="C21" s="14"/>
      <c r="D21" s="14"/>
      <c r="E21" s="14"/>
      <c r="F21" s="14"/>
      <c r="G21" s="14"/>
      <c r="H21" s="14"/>
      <c r="I21" s="14"/>
      <c r="J21" s="14"/>
      <c r="K21" s="14"/>
    </row>
    <row r="22" spans="1:19" s="1" customFormat="1" ht="12.75" x14ac:dyDescent="0.2">
      <c r="A22" s="14"/>
      <c r="B22" s="14"/>
      <c r="C22" s="14"/>
      <c r="D22" s="14"/>
      <c r="E22" s="14"/>
      <c r="F22" s="14"/>
      <c r="G22" s="14"/>
      <c r="H22" s="14"/>
      <c r="I22" s="14"/>
      <c r="J22" s="14"/>
      <c r="K22" s="14"/>
    </row>
    <row r="23" spans="1:19" s="1" customFormat="1" ht="33.75" customHeight="1" x14ac:dyDescent="0.2">
      <c r="A23" s="231" t="s">
        <v>512</v>
      </c>
      <c r="B23" s="231"/>
      <c r="C23" s="231"/>
      <c r="D23" s="231"/>
      <c r="E23" s="231"/>
      <c r="F23" s="231"/>
      <c r="G23" s="231"/>
      <c r="H23" s="231"/>
      <c r="I23" s="231"/>
      <c r="J23" s="231"/>
      <c r="K23" s="231"/>
      <c r="L23" s="231"/>
      <c r="M23" s="231"/>
      <c r="N23" s="231"/>
      <c r="O23" s="231"/>
      <c r="P23" s="231"/>
      <c r="Q23" s="231"/>
      <c r="R23" s="231"/>
      <c r="S23" s="231"/>
    </row>
    <row r="24" spans="1:19" s="1" customFormat="1" ht="33.75" customHeight="1" x14ac:dyDescent="0.2">
      <c r="A24" s="231"/>
      <c r="B24" s="231"/>
      <c r="C24" s="231"/>
      <c r="D24" s="231"/>
      <c r="E24" s="231"/>
      <c r="F24" s="231"/>
      <c r="G24" s="231"/>
      <c r="H24" s="231"/>
      <c r="I24" s="231"/>
      <c r="J24" s="231"/>
      <c r="K24" s="231"/>
      <c r="L24" s="231"/>
      <c r="M24" s="231"/>
      <c r="N24" s="231"/>
      <c r="O24" s="231"/>
      <c r="P24" s="231"/>
      <c r="Q24" s="231"/>
      <c r="R24" s="231"/>
      <c r="S24" s="231"/>
    </row>
    <row r="25" spans="1:19" s="1" customFormat="1" ht="2.25" customHeight="1" x14ac:dyDescent="0.2">
      <c r="A25" s="231"/>
      <c r="B25" s="231"/>
      <c r="C25" s="231"/>
      <c r="D25" s="231"/>
      <c r="E25" s="231"/>
      <c r="F25" s="231"/>
      <c r="G25" s="231"/>
      <c r="H25" s="231"/>
      <c r="I25" s="231"/>
      <c r="J25" s="231"/>
      <c r="K25" s="231"/>
      <c r="L25" s="231"/>
      <c r="M25" s="231"/>
      <c r="N25" s="231"/>
      <c r="O25" s="231"/>
      <c r="P25" s="231"/>
      <c r="Q25" s="231"/>
      <c r="R25" s="231"/>
      <c r="S25" s="231"/>
    </row>
    <row r="26" spans="1:19" s="1" customFormat="1" ht="12.75" x14ac:dyDescent="0.2">
      <c r="A26" s="15"/>
      <c r="B26" s="15"/>
      <c r="C26" s="15"/>
      <c r="D26" s="15"/>
      <c r="E26" s="15"/>
      <c r="F26" s="15"/>
      <c r="G26" s="15"/>
      <c r="H26" s="15"/>
      <c r="I26" s="15"/>
      <c r="J26" s="15"/>
      <c r="K26" s="15"/>
      <c r="L26" s="15"/>
      <c r="M26" s="15"/>
      <c r="N26" s="15"/>
      <c r="O26" s="15"/>
      <c r="P26" s="15"/>
      <c r="Q26" s="15"/>
      <c r="R26" s="15"/>
      <c r="S26" s="15"/>
    </row>
    <row r="27" spans="1:19" s="1" customFormat="1" ht="12.75" x14ac:dyDescent="0.2">
      <c r="A27" s="16" t="s">
        <v>6</v>
      </c>
      <c r="B27" s="16"/>
      <c r="C27" s="16"/>
      <c r="D27" s="16"/>
      <c r="E27" s="16"/>
      <c r="F27" s="16"/>
      <c r="G27" s="16"/>
      <c r="H27" s="16"/>
      <c r="I27" s="16"/>
      <c r="J27" s="16"/>
      <c r="K27" s="16"/>
      <c r="L27" s="16"/>
      <c r="M27" s="16"/>
      <c r="N27" s="16"/>
      <c r="O27" s="16"/>
      <c r="P27" s="16"/>
      <c r="Q27" s="16"/>
    </row>
  </sheetData>
  <mergeCells count="10">
    <mergeCell ref="A20:S20"/>
    <mergeCell ref="A23:S25"/>
    <mergeCell ref="A17:O17"/>
    <mergeCell ref="Q17:R17"/>
    <mergeCell ref="A19:S19"/>
    <mergeCell ref="E1:S1"/>
    <mergeCell ref="E2:O2"/>
    <mergeCell ref="A3:S3"/>
    <mergeCell ref="A4:J4"/>
    <mergeCell ref="K4:S4"/>
  </mergeCells>
  <pageMargins left="0.7" right="0.7" top="0.75" bottom="0.75" header="0.3" footer="0.3"/>
  <pageSetup paperSize="9" scale="59" fitToHeight="0" orientation="landscape" verticalDpi="4294967295"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697C6-B0C9-4395-9DDB-8D40B7C8BB67}">
  <sheetPr>
    <pageSetUpPr fitToPage="1"/>
  </sheetPr>
  <dimension ref="A1:L18"/>
  <sheetViews>
    <sheetView workbookViewId="0">
      <selection activeCell="G24" sqref="G24"/>
    </sheetView>
  </sheetViews>
  <sheetFormatPr defaultRowHeight="15" x14ac:dyDescent="0.25"/>
  <cols>
    <col min="1" max="1" width="5.7109375" customWidth="1"/>
    <col min="2" max="2" width="36.5703125" customWidth="1"/>
    <col min="3" max="3" width="9.85546875" customWidth="1"/>
    <col min="4" max="4" width="10" customWidth="1"/>
    <col min="5" max="5" width="30.5703125" customWidth="1"/>
    <col min="6" max="7" width="10.28515625" customWidth="1"/>
    <col min="8" max="8" width="11.140625" customWidth="1"/>
    <col min="9" max="9" width="8" customWidth="1"/>
    <col min="10" max="10" width="10.5703125" customWidth="1"/>
    <col min="11" max="11" width="11.28515625" customWidth="1"/>
    <col min="12" max="12" width="22.285156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222" t="s">
        <v>486</v>
      </c>
      <c r="B3" s="223"/>
      <c r="C3" s="223"/>
      <c r="D3" s="223"/>
      <c r="E3" s="223"/>
      <c r="F3" s="223"/>
      <c r="G3" s="223"/>
      <c r="H3" s="223"/>
      <c r="I3" s="223"/>
      <c r="J3" s="223"/>
      <c r="K3" s="223"/>
      <c r="L3" s="224"/>
    </row>
    <row r="4" spans="1:12" ht="58.15" customHeight="1" x14ac:dyDescent="0.25">
      <c r="A4" s="51" t="s">
        <v>1</v>
      </c>
      <c r="B4" s="52" t="s">
        <v>192</v>
      </c>
      <c r="C4" s="52" t="s">
        <v>2</v>
      </c>
      <c r="D4" s="52" t="s">
        <v>189</v>
      </c>
      <c r="E4" s="33" t="s">
        <v>224</v>
      </c>
      <c r="F4" s="53" t="s">
        <v>251</v>
      </c>
      <c r="G4" s="54" t="s">
        <v>154</v>
      </c>
      <c r="H4" s="54" t="s">
        <v>155</v>
      </c>
      <c r="I4" s="52" t="s">
        <v>156</v>
      </c>
      <c r="J4" s="54" t="s">
        <v>157</v>
      </c>
      <c r="K4" s="54" t="s">
        <v>158</v>
      </c>
      <c r="L4" s="52" t="s">
        <v>159</v>
      </c>
    </row>
    <row r="5" spans="1:12" x14ac:dyDescent="0.25">
      <c r="A5" s="75">
        <v>1</v>
      </c>
      <c r="B5" s="76">
        <v>2</v>
      </c>
      <c r="C5" s="76">
        <v>3</v>
      </c>
      <c r="D5" s="76">
        <v>4</v>
      </c>
      <c r="E5" s="76">
        <v>5</v>
      </c>
      <c r="F5" s="76">
        <v>6</v>
      </c>
      <c r="G5" s="76">
        <v>7</v>
      </c>
      <c r="H5" s="76">
        <v>8</v>
      </c>
      <c r="I5" s="76">
        <v>9</v>
      </c>
      <c r="J5" s="76">
        <v>10</v>
      </c>
      <c r="K5" s="76">
        <v>11</v>
      </c>
      <c r="L5" s="76">
        <v>12</v>
      </c>
    </row>
    <row r="6" spans="1:12" ht="14.45" customHeight="1" x14ac:dyDescent="0.25">
      <c r="A6" s="216" t="s">
        <v>283</v>
      </c>
      <c r="B6" s="217"/>
      <c r="C6" s="217"/>
      <c r="D6" s="217"/>
      <c r="E6" s="217"/>
      <c r="F6" s="217"/>
      <c r="G6" s="217"/>
      <c r="H6" s="217"/>
      <c r="I6" s="217"/>
      <c r="J6" s="217"/>
      <c r="K6" s="217"/>
      <c r="L6" s="218"/>
    </row>
    <row r="7" spans="1:12" x14ac:dyDescent="0.25">
      <c r="A7" s="87" t="s">
        <v>19</v>
      </c>
      <c r="B7" s="78" t="s">
        <v>463</v>
      </c>
      <c r="C7" s="3" t="s">
        <v>250</v>
      </c>
      <c r="D7" s="4">
        <v>230</v>
      </c>
      <c r="E7" s="117"/>
      <c r="F7" s="117"/>
      <c r="G7" s="117"/>
      <c r="H7" s="29">
        <f t="shared" ref="H7:H8" si="0">(D7*G7)</f>
        <v>0</v>
      </c>
      <c r="I7" s="116"/>
      <c r="J7" s="29">
        <f t="shared" ref="J7:J8" si="1">G7*1.08</f>
        <v>0</v>
      </c>
      <c r="K7" s="29">
        <f t="shared" ref="K7:K8" si="2">(D7*J7)</f>
        <v>0</v>
      </c>
      <c r="L7" s="117"/>
    </row>
    <row r="8" spans="1:12" x14ac:dyDescent="0.25">
      <c r="A8" s="87" t="s">
        <v>20</v>
      </c>
      <c r="B8" s="78" t="s">
        <v>464</v>
      </c>
      <c r="C8" s="3" t="s">
        <v>250</v>
      </c>
      <c r="D8" s="4">
        <v>200</v>
      </c>
      <c r="E8" s="117"/>
      <c r="F8" s="117"/>
      <c r="G8" s="117"/>
      <c r="H8" s="29">
        <f t="shared" si="0"/>
        <v>0</v>
      </c>
      <c r="I8" s="116"/>
      <c r="J8" s="29">
        <f t="shared" si="1"/>
        <v>0</v>
      </c>
      <c r="K8" s="29">
        <f t="shared" si="2"/>
        <v>0</v>
      </c>
      <c r="L8" s="117"/>
    </row>
    <row r="9" spans="1:12" x14ac:dyDescent="0.25">
      <c r="A9" s="157" t="s">
        <v>52</v>
      </c>
      <c r="B9" s="158"/>
      <c r="C9" s="158"/>
      <c r="D9" s="158"/>
      <c r="E9" s="158"/>
      <c r="F9" s="158"/>
      <c r="G9" s="159"/>
      <c r="H9" s="89">
        <f>SUM(H7:H8)</f>
        <v>0</v>
      </c>
      <c r="I9" s="56"/>
      <c r="J9" s="63"/>
      <c r="K9" s="89">
        <f>SUM(K7:K8)</f>
        <v>0</v>
      </c>
      <c r="L9" s="56"/>
    </row>
    <row r="12" spans="1:12" ht="15" customHeight="1" x14ac:dyDescent="0.25">
      <c r="A12" s="147" t="s">
        <v>4</v>
      </c>
      <c r="B12" s="147"/>
      <c r="C12" s="147"/>
      <c r="D12" s="147"/>
      <c r="E12" s="147"/>
      <c r="F12" s="147"/>
      <c r="G12" s="147"/>
      <c r="H12" s="147"/>
      <c r="I12" s="147"/>
      <c r="J12" s="147"/>
      <c r="K12" s="147"/>
      <c r="L12" s="147"/>
    </row>
    <row r="13" spans="1:12" x14ac:dyDescent="0.25">
      <c r="A13" s="126" t="s">
        <v>53</v>
      </c>
      <c r="B13" s="126"/>
      <c r="C13" s="126"/>
      <c r="D13" s="126"/>
      <c r="E13" s="126"/>
      <c r="F13" s="126"/>
      <c r="G13" s="126"/>
      <c r="H13" s="126"/>
      <c r="I13" s="126"/>
      <c r="J13" s="126"/>
      <c r="K13" s="126"/>
      <c r="L13" s="126"/>
    </row>
    <row r="14" spans="1:12" x14ac:dyDescent="0.25">
      <c r="A14" s="126" t="s">
        <v>5</v>
      </c>
      <c r="B14" s="126"/>
      <c r="C14" s="126"/>
      <c r="D14" s="126"/>
      <c r="E14" s="126"/>
      <c r="F14" s="126"/>
      <c r="G14" s="126"/>
      <c r="H14" s="126"/>
      <c r="I14" s="126"/>
      <c r="J14" s="126"/>
      <c r="K14" s="126"/>
      <c r="L14" s="126"/>
    </row>
    <row r="15" spans="1:12" x14ac:dyDescent="0.25">
      <c r="A15" s="14"/>
      <c r="B15" s="14"/>
      <c r="C15" s="14"/>
      <c r="D15" s="14"/>
      <c r="E15" s="14"/>
      <c r="F15" s="14"/>
      <c r="G15" s="14"/>
      <c r="H15" s="14"/>
      <c r="I15" s="14"/>
      <c r="J15" s="14"/>
      <c r="K15" s="14"/>
      <c r="L15" s="14"/>
    </row>
    <row r="16" spans="1:12" ht="30" customHeight="1" x14ac:dyDescent="0.25">
      <c r="A16" s="196" t="s">
        <v>513</v>
      </c>
      <c r="B16" s="196"/>
      <c r="C16" s="196"/>
      <c r="D16" s="196"/>
      <c r="E16" s="196"/>
      <c r="F16" s="196"/>
      <c r="G16" s="196"/>
      <c r="H16" s="196"/>
      <c r="I16" s="196"/>
      <c r="J16" s="196"/>
      <c r="K16" s="196"/>
      <c r="L16" s="196"/>
    </row>
    <row r="17" spans="1:12" x14ac:dyDescent="0.25">
      <c r="A17" s="124"/>
      <c r="B17" s="124"/>
      <c r="C17" s="124"/>
      <c r="D17" s="124"/>
      <c r="E17" s="124"/>
      <c r="F17" s="124"/>
      <c r="G17" s="124"/>
      <c r="H17" s="124"/>
      <c r="I17" s="124"/>
      <c r="J17" s="124"/>
      <c r="K17" s="124"/>
      <c r="L17" s="124"/>
    </row>
    <row r="18" spans="1:12" x14ac:dyDescent="0.25">
      <c r="A18" s="126" t="s">
        <v>6</v>
      </c>
      <c r="B18" s="126"/>
      <c r="C18" s="126"/>
      <c r="D18" s="126"/>
      <c r="E18" s="126"/>
      <c r="F18" s="126"/>
      <c r="G18" s="126"/>
      <c r="H18" s="16"/>
      <c r="I18" s="16"/>
      <c r="J18" s="16"/>
      <c r="K18" s="16"/>
      <c r="L18" s="16"/>
    </row>
  </sheetData>
  <mergeCells count="7">
    <mergeCell ref="A12:L12"/>
    <mergeCell ref="A16:L16"/>
    <mergeCell ref="A6:L6"/>
    <mergeCell ref="A9:G9"/>
    <mergeCell ref="A1:L1"/>
    <mergeCell ref="A2:L2"/>
    <mergeCell ref="A3:L3"/>
  </mergeCells>
  <pageMargins left="0.7" right="0.7" top="0.75" bottom="0.75" header="0.3" footer="0.3"/>
  <pageSetup paperSize="9" scale="74"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50635-F2A3-41C3-B03A-BC1883C42710}">
  <sheetPr>
    <pageSetUpPr fitToPage="1"/>
  </sheetPr>
  <dimension ref="A1:L53"/>
  <sheetViews>
    <sheetView topLeftCell="A49" workbookViewId="0">
      <selection activeCell="A55" sqref="A55:XFD55"/>
    </sheetView>
  </sheetViews>
  <sheetFormatPr defaultRowHeight="15" x14ac:dyDescent="0.25"/>
  <cols>
    <col min="1" max="1" width="5.7109375" customWidth="1"/>
    <col min="2" max="2" width="36.5703125" customWidth="1"/>
    <col min="3" max="3" width="9.85546875" customWidth="1"/>
    <col min="4" max="4" width="10" customWidth="1"/>
    <col min="5" max="5" width="30.5703125" customWidth="1"/>
    <col min="6" max="7" width="10.28515625" customWidth="1"/>
    <col min="8" max="8" width="11.140625" customWidth="1"/>
    <col min="9" max="9" width="8" customWidth="1"/>
    <col min="10" max="10" width="10.5703125" customWidth="1"/>
    <col min="11" max="11" width="11.28515625" customWidth="1"/>
    <col min="12" max="12" width="22.285156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222" t="s">
        <v>518</v>
      </c>
      <c r="B3" s="223"/>
      <c r="C3" s="223"/>
      <c r="D3" s="223"/>
      <c r="E3" s="223"/>
      <c r="F3" s="223"/>
      <c r="G3" s="223"/>
      <c r="H3" s="223"/>
      <c r="I3" s="223"/>
      <c r="J3" s="223"/>
      <c r="K3" s="223"/>
      <c r="L3" s="224"/>
    </row>
    <row r="4" spans="1:12" ht="58.15" customHeight="1" x14ac:dyDescent="0.25">
      <c r="A4" s="51" t="s">
        <v>1</v>
      </c>
      <c r="B4" s="52" t="s">
        <v>192</v>
      </c>
      <c r="C4" s="52" t="s">
        <v>2</v>
      </c>
      <c r="D4" s="52" t="s">
        <v>189</v>
      </c>
      <c r="E4" s="33" t="s">
        <v>224</v>
      </c>
      <c r="F4" s="53" t="s">
        <v>251</v>
      </c>
      <c r="G4" s="54" t="s">
        <v>154</v>
      </c>
      <c r="H4" s="54" t="s">
        <v>155</v>
      </c>
      <c r="I4" s="52" t="s">
        <v>156</v>
      </c>
      <c r="J4" s="54" t="s">
        <v>157</v>
      </c>
      <c r="K4" s="54" t="s">
        <v>158</v>
      </c>
      <c r="L4" s="52" t="s">
        <v>159</v>
      </c>
    </row>
    <row r="5" spans="1:12" x14ac:dyDescent="0.25">
      <c r="A5" s="75">
        <v>1</v>
      </c>
      <c r="B5" s="76">
        <v>2</v>
      </c>
      <c r="C5" s="76">
        <v>3</v>
      </c>
      <c r="D5" s="76">
        <v>4</v>
      </c>
      <c r="E5" s="76">
        <v>5</v>
      </c>
      <c r="F5" s="76">
        <v>6</v>
      </c>
      <c r="G5" s="76">
        <v>7</v>
      </c>
      <c r="H5" s="76">
        <v>8</v>
      </c>
      <c r="I5" s="76">
        <v>9</v>
      </c>
      <c r="J5" s="76">
        <v>10</v>
      </c>
      <c r="K5" s="76">
        <v>11</v>
      </c>
      <c r="L5" s="76">
        <v>12</v>
      </c>
    </row>
    <row r="6" spans="1:12" ht="30" x14ac:dyDescent="0.25">
      <c r="A6" s="87" t="s">
        <v>19</v>
      </c>
      <c r="B6" s="65" t="s">
        <v>520</v>
      </c>
      <c r="C6" s="3" t="s">
        <v>521</v>
      </c>
      <c r="D6" s="4">
        <v>9500</v>
      </c>
      <c r="E6" s="117"/>
      <c r="F6" s="117"/>
      <c r="G6" s="117"/>
      <c r="H6" s="29">
        <f t="shared" ref="H6" si="0">(D6*G6)</f>
        <v>0</v>
      </c>
      <c r="I6" s="116"/>
      <c r="J6" s="29">
        <f t="shared" ref="J6" si="1">G6*1.08</f>
        <v>0</v>
      </c>
      <c r="K6" s="29">
        <f t="shared" ref="K6" si="2">(D6*J6)</f>
        <v>0</v>
      </c>
      <c r="L6" s="117"/>
    </row>
    <row r="7" spans="1:12" ht="90" x14ac:dyDescent="0.25">
      <c r="A7" s="233"/>
      <c r="B7" s="77" t="s">
        <v>522</v>
      </c>
      <c r="C7" s="3" t="s">
        <v>523</v>
      </c>
      <c r="D7" s="142"/>
      <c r="E7" s="143"/>
      <c r="F7" s="143"/>
      <c r="G7" s="143"/>
      <c r="H7" s="143"/>
      <c r="I7" s="143"/>
      <c r="J7" s="143"/>
      <c r="K7" s="143"/>
      <c r="L7" s="144"/>
    </row>
    <row r="8" spans="1:12" ht="30" x14ac:dyDescent="0.25">
      <c r="A8" s="234"/>
      <c r="B8" s="77" t="s">
        <v>524</v>
      </c>
      <c r="C8" s="3" t="s">
        <v>523</v>
      </c>
      <c r="D8" s="142"/>
      <c r="E8" s="143"/>
      <c r="F8" s="143"/>
      <c r="G8" s="143"/>
      <c r="H8" s="143"/>
      <c r="I8" s="143"/>
      <c r="J8" s="143"/>
      <c r="K8" s="143"/>
      <c r="L8" s="144"/>
    </row>
    <row r="9" spans="1:12" x14ac:dyDescent="0.25">
      <c r="A9" s="234"/>
      <c r="B9" s="77" t="s">
        <v>525</v>
      </c>
      <c r="C9" s="3" t="s">
        <v>526</v>
      </c>
      <c r="D9" s="142"/>
      <c r="E9" s="143"/>
      <c r="F9" s="143"/>
      <c r="G9" s="143"/>
      <c r="H9" s="143"/>
      <c r="I9" s="143"/>
      <c r="J9" s="143"/>
      <c r="K9" s="143"/>
      <c r="L9" s="144"/>
    </row>
    <row r="10" spans="1:12" ht="45" x14ac:dyDescent="0.25">
      <c r="A10" s="234"/>
      <c r="B10" s="77" t="s">
        <v>527</v>
      </c>
      <c r="C10" s="3" t="s">
        <v>523</v>
      </c>
      <c r="D10" s="142"/>
      <c r="E10" s="143"/>
      <c r="F10" s="143"/>
      <c r="G10" s="143"/>
      <c r="H10" s="143"/>
      <c r="I10" s="143"/>
      <c r="J10" s="143"/>
      <c r="K10" s="143"/>
      <c r="L10" s="144"/>
    </row>
    <row r="11" spans="1:12" ht="30" x14ac:dyDescent="0.25">
      <c r="A11" s="234"/>
      <c r="B11" s="77" t="s">
        <v>528</v>
      </c>
      <c r="C11" s="3" t="s">
        <v>523</v>
      </c>
      <c r="D11" s="142"/>
      <c r="E11" s="143"/>
      <c r="F11" s="143"/>
      <c r="G11" s="143"/>
      <c r="H11" s="143"/>
      <c r="I11" s="143"/>
      <c r="J11" s="143"/>
      <c r="K11" s="143"/>
      <c r="L11" s="144"/>
    </row>
    <row r="12" spans="1:12" ht="30" x14ac:dyDescent="0.25">
      <c r="A12" s="234"/>
      <c r="B12" s="77" t="s">
        <v>529</v>
      </c>
      <c r="C12" s="3" t="s">
        <v>523</v>
      </c>
      <c r="D12" s="142"/>
      <c r="E12" s="143"/>
      <c r="F12" s="143"/>
      <c r="G12" s="143"/>
      <c r="H12" s="143"/>
      <c r="I12" s="143"/>
      <c r="J12" s="143"/>
      <c r="K12" s="143"/>
      <c r="L12" s="144"/>
    </row>
    <row r="13" spans="1:12" ht="30" x14ac:dyDescent="0.25">
      <c r="A13" s="234"/>
      <c r="B13" s="77" t="s">
        <v>530</v>
      </c>
      <c r="C13" s="3" t="s">
        <v>523</v>
      </c>
      <c r="D13" s="142"/>
      <c r="E13" s="143"/>
      <c r="F13" s="143"/>
      <c r="G13" s="143"/>
      <c r="H13" s="143"/>
      <c r="I13" s="143"/>
      <c r="J13" s="143"/>
      <c r="K13" s="143"/>
      <c r="L13" s="144"/>
    </row>
    <row r="14" spans="1:12" ht="30" x14ac:dyDescent="0.25">
      <c r="A14" s="234"/>
      <c r="B14" s="77" t="s">
        <v>531</v>
      </c>
      <c r="C14" s="3" t="s">
        <v>523</v>
      </c>
      <c r="D14" s="142"/>
      <c r="E14" s="143"/>
      <c r="F14" s="143"/>
      <c r="G14" s="143"/>
      <c r="H14" s="143"/>
      <c r="I14" s="143"/>
      <c r="J14" s="143"/>
      <c r="K14" s="143"/>
      <c r="L14" s="144"/>
    </row>
    <row r="15" spans="1:12" ht="30" x14ac:dyDescent="0.25">
      <c r="A15" s="234"/>
      <c r="B15" s="77" t="s">
        <v>532</v>
      </c>
      <c r="C15" s="3" t="s">
        <v>523</v>
      </c>
      <c r="D15" s="142"/>
      <c r="E15" s="143"/>
      <c r="F15" s="143"/>
      <c r="G15" s="143"/>
      <c r="H15" s="143"/>
      <c r="I15" s="143"/>
      <c r="J15" s="143"/>
      <c r="K15" s="143"/>
      <c r="L15" s="144"/>
    </row>
    <row r="16" spans="1:12" ht="30" x14ac:dyDescent="0.25">
      <c r="A16" s="234"/>
      <c r="B16" s="77" t="s">
        <v>533</v>
      </c>
      <c r="C16" s="3" t="s">
        <v>523</v>
      </c>
      <c r="D16" s="142"/>
      <c r="E16" s="143"/>
      <c r="F16" s="143"/>
      <c r="G16" s="143"/>
      <c r="H16" s="143"/>
      <c r="I16" s="143"/>
      <c r="J16" s="143"/>
      <c r="K16" s="143"/>
      <c r="L16" s="144"/>
    </row>
    <row r="17" spans="1:12" ht="90" x14ac:dyDescent="0.25">
      <c r="A17" s="234"/>
      <c r="B17" s="77" t="s">
        <v>534</v>
      </c>
      <c r="C17" s="3" t="s">
        <v>523</v>
      </c>
      <c r="D17" s="142"/>
      <c r="E17" s="143"/>
      <c r="F17" s="143"/>
      <c r="G17" s="143"/>
      <c r="H17" s="143"/>
      <c r="I17" s="143"/>
      <c r="J17" s="143"/>
      <c r="K17" s="143"/>
      <c r="L17" s="144"/>
    </row>
    <row r="18" spans="1:12" ht="30" x14ac:dyDescent="0.25">
      <c r="A18" s="234"/>
      <c r="B18" s="77" t="s">
        <v>535</v>
      </c>
      <c r="C18" s="3" t="s">
        <v>536</v>
      </c>
      <c r="D18" s="142"/>
      <c r="E18" s="143"/>
      <c r="F18" s="143"/>
      <c r="G18" s="143"/>
      <c r="H18" s="143"/>
      <c r="I18" s="143"/>
      <c r="J18" s="143"/>
      <c r="K18" s="143"/>
      <c r="L18" s="144"/>
    </row>
    <row r="19" spans="1:12" ht="30" x14ac:dyDescent="0.25">
      <c r="A19" s="234"/>
      <c r="B19" s="77" t="s">
        <v>537</v>
      </c>
      <c r="C19" s="3" t="s">
        <v>523</v>
      </c>
      <c r="D19" s="142"/>
      <c r="E19" s="143"/>
      <c r="F19" s="143"/>
      <c r="G19" s="143"/>
      <c r="H19" s="143"/>
      <c r="I19" s="143"/>
      <c r="J19" s="143"/>
      <c r="K19" s="143"/>
      <c r="L19" s="144"/>
    </row>
    <row r="20" spans="1:12" ht="30" x14ac:dyDescent="0.25">
      <c r="A20" s="234"/>
      <c r="B20" s="77" t="s">
        <v>538</v>
      </c>
      <c r="C20" s="3" t="s">
        <v>523</v>
      </c>
      <c r="D20" s="142"/>
      <c r="E20" s="143"/>
      <c r="F20" s="143"/>
      <c r="G20" s="143"/>
      <c r="H20" s="143"/>
      <c r="I20" s="143"/>
      <c r="J20" s="143"/>
      <c r="K20" s="143"/>
      <c r="L20" s="144"/>
    </row>
    <row r="21" spans="1:12" x14ac:dyDescent="0.25">
      <c r="A21" s="234"/>
      <c r="B21" s="77" t="s">
        <v>539</v>
      </c>
      <c r="C21" s="3" t="s">
        <v>523</v>
      </c>
      <c r="D21" s="142"/>
      <c r="E21" s="143"/>
      <c r="F21" s="143"/>
      <c r="G21" s="143"/>
      <c r="H21" s="143"/>
      <c r="I21" s="143"/>
      <c r="J21" s="143"/>
      <c r="K21" s="143"/>
      <c r="L21" s="144"/>
    </row>
    <row r="22" spans="1:12" x14ac:dyDescent="0.25">
      <c r="A22" s="234"/>
      <c r="B22" s="77" t="s">
        <v>540</v>
      </c>
      <c r="C22" s="3" t="s">
        <v>541</v>
      </c>
      <c r="D22" s="142"/>
      <c r="E22" s="143"/>
      <c r="F22" s="143"/>
      <c r="G22" s="143"/>
      <c r="H22" s="143"/>
      <c r="I22" s="143"/>
      <c r="J22" s="143"/>
      <c r="K22" s="143"/>
      <c r="L22" s="144"/>
    </row>
    <row r="23" spans="1:12" ht="30" x14ac:dyDescent="0.25">
      <c r="A23" s="234"/>
      <c r="B23" s="77" t="s">
        <v>542</v>
      </c>
      <c r="C23" s="3" t="s">
        <v>541</v>
      </c>
      <c r="D23" s="142"/>
      <c r="E23" s="143"/>
      <c r="F23" s="143"/>
      <c r="G23" s="143"/>
      <c r="H23" s="143"/>
      <c r="I23" s="143"/>
      <c r="J23" s="143"/>
      <c r="K23" s="143"/>
      <c r="L23" s="144"/>
    </row>
    <row r="24" spans="1:12" x14ac:dyDescent="0.25">
      <c r="A24" s="234"/>
      <c r="B24" s="77" t="s">
        <v>543</v>
      </c>
      <c r="C24" s="3" t="s">
        <v>523</v>
      </c>
      <c r="D24" s="142"/>
      <c r="E24" s="143"/>
      <c r="F24" s="143"/>
      <c r="G24" s="143"/>
      <c r="H24" s="143"/>
      <c r="I24" s="143"/>
      <c r="J24" s="143"/>
      <c r="K24" s="143"/>
      <c r="L24" s="144"/>
    </row>
    <row r="25" spans="1:12" ht="150" x14ac:dyDescent="0.25">
      <c r="A25" s="234"/>
      <c r="B25" s="77" t="s">
        <v>544</v>
      </c>
      <c r="C25" s="3" t="s">
        <v>523</v>
      </c>
      <c r="D25" s="142"/>
      <c r="E25" s="143"/>
      <c r="F25" s="143"/>
      <c r="G25" s="143"/>
      <c r="H25" s="143"/>
      <c r="I25" s="143"/>
      <c r="J25" s="143"/>
      <c r="K25" s="143"/>
      <c r="L25" s="144"/>
    </row>
    <row r="26" spans="1:12" ht="30" x14ac:dyDescent="0.25">
      <c r="A26" s="234"/>
      <c r="B26" s="77" t="s">
        <v>545</v>
      </c>
      <c r="C26" s="3" t="s">
        <v>523</v>
      </c>
      <c r="D26" s="142"/>
      <c r="E26" s="143"/>
      <c r="F26" s="143"/>
      <c r="G26" s="143"/>
      <c r="H26" s="143"/>
      <c r="I26" s="143"/>
      <c r="J26" s="143"/>
      <c r="K26" s="143"/>
      <c r="L26" s="144"/>
    </row>
    <row r="27" spans="1:12" ht="45" x14ac:dyDescent="0.25">
      <c r="A27" s="234"/>
      <c r="B27" s="77" t="s">
        <v>546</v>
      </c>
      <c r="C27" s="3" t="s">
        <v>541</v>
      </c>
      <c r="D27" s="142"/>
      <c r="E27" s="143"/>
      <c r="F27" s="143"/>
      <c r="G27" s="143"/>
      <c r="H27" s="143"/>
      <c r="I27" s="143"/>
      <c r="J27" s="143"/>
      <c r="K27" s="143"/>
      <c r="L27" s="144"/>
    </row>
    <row r="28" spans="1:12" ht="60" x14ac:dyDescent="0.25">
      <c r="A28" s="234"/>
      <c r="B28" s="77" t="s">
        <v>547</v>
      </c>
      <c r="C28" s="3" t="s">
        <v>523</v>
      </c>
      <c r="D28" s="142"/>
      <c r="E28" s="143"/>
      <c r="F28" s="143"/>
      <c r="G28" s="143"/>
      <c r="H28" s="143"/>
      <c r="I28" s="143"/>
      <c r="J28" s="143"/>
      <c r="K28" s="143"/>
      <c r="L28" s="144"/>
    </row>
    <row r="29" spans="1:12" ht="75" x14ac:dyDescent="0.25">
      <c r="A29" s="234"/>
      <c r="B29" s="77" t="s">
        <v>548</v>
      </c>
      <c r="C29" s="3" t="s">
        <v>541</v>
      </c>
      <c r="D29" s="142"/>
      <c r="E29" s="143"/>
      <c r="F29" s="143"/>
      <c r="G29" s="143"/>
      <c r="H29" s="143"/>
      <c r="I29" s="143"/>
      <c r="J29" s="143"/>
      <c r="K29" s="143"/>
      <c r="L29" s="144"/>
    </row>
    <row r="30" spans="1:12" ht="30" x14ac:dyDescent="0.25">
      <c r="A30" s="234"/>
      <c r="B30" s="77" t="s">
        <v>549</v>
      </c>
      <c r="C30" s="3" t="s">
        <v>523</v>
      </c>
      <c r="D30" s="142"/>
      <c r="E30" s="143"/>
      <c r="F30" s="143"/>
      <c r="G30" s="143"/>
      <c r="H30" s="143"/>
      <c r="I30" s="143"/>
      <c r="J30" s="143"/>
      <c r="K30" s="143"/>
      <c r="L30" s="144"/>
    </row>
    <row r="31" spans="1:12" ht="75" x14ac:dyDescent="0.25">
      <c r="A31" s="234"/>
      <c r="B31" s="77" t="s">
        <v>550</v>
      </c>
      <c r="C31" s="3" t="s">
        <v>523</v>
      </c>
      <c r="D31" s="142"/>
      <c r="E31" s="143"/>
      <c r="F31" s="143"/>
      <c r="G31" s="143"/>
      <c r="H31" s="143"/>
      <c r="I31" s="143"/>
      <c r="J31" s="143"/>
      <c r="K31" s="143"/>
      <c r="L31" s="144"/>
    </row>
    <row r="32" spans="1:12" ht="45" x14ac:dyDescent="0.25">
      <c r="A32" s="234"/>
      <c r="B32" s="77" t="s">
        <v>551</v>
      </c>
      <c r="C32" s="3" t="s">
        <v>523</v>
      </c>
      <c r="D32" s="142"/>
      <c r="E32" s="143"/>
      <c r="F32" s="143"/>
      <c r="G32" s="143"/>
      <c r="H32" s="143"/>
      <c r="I32" s="143"/>
      <c r="J32" s="143"/>
      <c r="K32" s="143"/>
      <c r="L32" s="144"/>
    </row>
    <row r="33" spans="1:12" ht="45" x14ac:dyDescent="0.25">
      <c r="A33" s="234"/>
      <c r="B33" s="77" t="s">
        <v>552</v>
      </c>
      <c r="C33" s="3" t="s">
        <v>523</v>
      </c>
      <c r="D33" s="142"/>
      <c r="E33" s="143"/>
      <c r="F33" s="143"/>
      <c r="G33" s="143"/>
      <c r="H33" s="143"/>
      <c r="I33" s="143"/>
      <c r="J33" s="143"/>
      <c r="K33" s="143"/>
      <c r="L33" s="144"/>
    </row>
    <row r="34" spans="1:12" ht="255" x14ac:dyDescent="0.25">
      <c r="A34" s="234"/>
      <c r="B34" s="77" t="s">
        <v>553</v>
      </c>
      <c r="C34" s="3" t="s">
        <v>523</v>
      </c>
      <c r="D34" s="142"/>
      <c r="E34" s="143"/>
      <c r="F34" s="143"/>
      <c r="G34" s="143"/>
      <c r="H34" s="143"/>
      <c r="I34" s="143"/>
      <c r="J34" s="143"/>
      <c r="K34" s="143"/>
      <c r="L34" s="144"/>
    </row>
    <row r="35" spans="1:12" ht="30" x14ac:dyDescent="0.25">
      <c r="A35" s="234"/>
      <c r="B35" s="77" t="s">
        <v>554</v>
      </c>
      <c r="C35" s="3" t="s">
        <v>523</v>
      </c>
      <c r="D35" s="142"/>
      <c r="E35" s="143"/>
      <c r="F35" s="143"/>
      <c r="G35" s="143"/>
      <c r="H35" s="143"/>
      <c r="I35" s="143"/>
      <c r="J35" s="143"/>
      <c r="K35" s="143"/>
      <c r="L35" s="144"/>
    </row>
    <row r="36" spans="1:12" ht="45" x14ac:dyDescent="0.25">
      <c r="A36" s="234"/>
      <c r="B36" s="77" t="s">
        <v>555</v>
      </c>
      <c r="C36" s="3" t="s">
        <v>541</v>
      </c>
      <c r="D36" s="142"/>
      <c r="E36" s="143"/>
      <c r="F36" s="143"/>
      <c r="G36" s="143"/>
      <c r="H36" s="143"/>
      <c r="I36" s="143"/>
      <c r="J36" s="143"/>
      <c r="K36" s="143"/>
      <c r="L36" s="144"/>
    </row>
    <row r="37" spans="1:12" ht="30" x14ac:dyDescent="0.25">
      <c r="A37" s="234"/>
      <c r="B37" s="77" t="s">
        <v>556</v>
      </c>
      <c r="C37" s="3" t="s">
        <v>523</v>
      </c>
      <c r="D37" s="142"/>
      <c r="E37" s="143"/>
      <c r="F37" s="143"/>
      <c r="G37" s="143"/>
      <c r="H37" s="143"/>
      <c r="I37" s="143"/>
      <c r="J37" s="143"/>
      <c r="K37" s="143"/>
      <c r="L37" s="144"/>
    </row>
    <row r="38" spans="1:12" ht="30" x14ac:dyDescent="0.25">
      <c r="A38" s="234"/>
      <c r="B38" s="77" t="s">
        <v>557</v>
      </c>
      <c r="C38" s="3" t="s">
        <v>523</v>
      </c>
      <c r="D38" s="142"/>
      <c r="E38" s="143"/>
      <c r="F38" s="143"/>
      <c r="G38" s="143"/>
      <c r="H38" s="143"/>
      <c r="I38" s="143"/>
      <c r="J38" s="143"/>
      <c r="K38" s="143"/>
      <c r="L38" s="144"/>
    </row>
    <row r="39" spans="1:12" ht="30" x14ac:dyDescent="0.25">
      <c r="A39" s="234"/>
      <c r="B39" s="77" t="s">
        <v>558</v>
      </c>
      <c r="C39" s="3" t="s">
        <v>523</v>
      </c>
      <c r="D39" s="142"/>
      <c r="E39" s="143"/>
      <c r="F39" s="143"/>
      <c r="G39" s="143"/>
      <c r="H39" s="143"/>
      <c r="I39" s="143"/>
      <c r="J39" s="143"/>
      <c r="K39" s="143"/>
      <c r="L39" s="144"/>
    </row>
    <row r="40" spans="1:12" ht="30" x14ac:dyDescent="0.25">
      <c r="A40" s="234"/>
      <c r="B40" s="77" t="s">
        <v>559</v>
      </c>
      <c r="C40" s="3" t="s">
        <v>523</v>
      </c>
      <c r="D40" s="142"/>
      <c r="E40" s="143"/>
      <c r="F40" s="143"/>
      <c r="G40" s="143"/>
      <c r="H40" s="143"/>
      <c r="I40" s="143"/>
      <c r="J40" s="143"/>
      <c r="K40" s="143"/>
      <c r="L40" s="144"/>
    </row>
    <row r="41" spans="1:12" ht="45" x14ac:dyDescent="0.25">
      <c r="A41" s="234"/>
      <c r="B41" s="77" t="s">
        <v>560</v>
      </c>
      <c r="C41" s="3" t="s">
        <v>523</v>
      </c>
      <c r="D41" s="142"/>
      <c r="E41" s="143"/>
      <c r="F41" s="143"/>
      <c r="G41" s="143"/>
      <c r="H41" s="143"/>
      <c r="I41" s="143"/>
      <c r="J41" s="143"/>
      <c r="K41" s="143"/>
      <c r="L41" s="144"/>
    </row>
    <row r="42" spans="1:12" ht="75" x14ac:dyDescent="0.25">
      <c r="A42" s="234"/>
      <c r="B42" s="77" t="s">
        <v>561</v>
      </c>
      <c r="C42" s="3" t="s">
        <v>541</v>
      </c>
      <c r="D42" s="142"/>
      <c r="E42" s="143"/>
      <c r="F42" s="143"/>
      <c r="G42" s="143"/>
      <c r="H42" s="143"/>
      <c r="I42" s="143"/>
      <c r="J42" s="143"/>
      <c r="K42" s="143"/>
      <c r="L42" s="144"/>
    </row>
    <row r="43" spans="1:12" ht="60" x14ac:dyDescent="0.25">
      <c r="A43" s="235"/>
      <c r="B43" s="77" t="s">
        <v>562</v>
      </c>
      <c r="C43" s="3" t="s">
        <v>563</v>
      </c>
      <c r="D43" s="142"/>
      <c r="E43" s="143"/>
      <c r="F43" s="143"/>
      <c r="G43" s="143"/>
      <c r="H43" s="143"/>
      <c r="I43" s="143"/>
      <c r="J43" s="143"/>
      <c r="K43" s="143"/>
      <c r="L43" s="144"/>
    </row>
    <row r="44" spans="1:12" x14ac:dyDescent="0.25">
      <c r="A44" s="157" t="s">
        <v>52</v>
      </c>
      <c r="B44" s="158"/>
      <c r="C44" s="158"/>
      <c r="D44" s="158"/>
      <c r="E44" s="158"/>
      <c r="F44" s="158"/>
      <c r="G44" s="159"/>
      <c r="H44" s="89">
        <f>SUM(H6:H42)</f>
        <v>0</v>
      </c>
      <c r="I44" s="56"/>
      <c r="J44" s="63"/>
      <c r="K44" s="89">
        <f>SUM(K6:K42)</f>
        <v>0</v>
      </c>
      <c r="L44" s="56"/>
    </row>
    <row r="47" spans="1:12" ht="15" customHeight="1" x14ac:dyDescent="0.25">
      <c r="A47" s="147" t="s">
        <v>4</v>
      </c>
      <c r="B47" s="147"/>
      <c r="C47" s="147"/>
      <c r="D47" s="147"/>
      <c r="E47" s="147"/>
      <c r="F47" s="147"/>
      <c r="G47" s="147"/>
      <c r="H47" s="147"/>
      <c r="I47" s="147"/>
      <c r="J47" s="147"/>
      <c r="K47" s="147"/>
      <c r="L47" s="147"/>
    </row>
    <row r="48" spans="1:12" x14ac:dyDescent="0.25">
      <c r="A48" s="126" t="s">
        <v>53</v>
      </c>
      <c r="B48" s="126"/>
      <c r="C48" s="126"/>
      <c r="D48" s="126"/>
      <c r="E48" s="126"/>
      <c r="F48" s="126"/>
      <c r="G48" s="126"/>
      <c r="H48" s="126"/>
      <c r="I48" s="126"/>
      <c r="J48" s="126"/>
      <c r="K48" s="126"/>
      <c r="L48" s="126"/>
    </row>
    <row r="49" spans="1:12" x14ac:dyDescent="0.25">
      <c r="A49" s="126" t="s">
        <v>5</v>
      </c>
      <c r="B49" s="126"/>
      <c r="C49" s="126"/>
      <c r="D49" s="126"/>
      <c r="E49" s="126"/>
      <c r="F49" s="126"/>
      <c r="G49" s="126"/>
      <c r="H49" s="126"/>
      <c r="I49" s="126"/>
      <c r="J49" s="126"/>
      <c r="K49" s="126"/>
      <c r="L49" s="126"/>
    </row>
    <row r="50" spans="1:12" x14ac:dyDescent="0.25">
      <c r="A50" s="14"/>
      <c r="B50" s="14"/>
      <c r="C50" s="14"/>
      <c r="D50" s="14"/>
      <c r="E50" s="14"/>
      <c r="F50" s="14"/>
      <c r="G50" s="14"/>
      <c r="H50" s="14"/>
      <c r="I50" s="14"/>
      <c r="J50" s="14"/>
      <c r="K50" s="14"/>
      <c r="L50" s="14"/>
    </row>
    <row r="51" spans="1:12" ht="30" customHeight="1" x14ac:dyDescent="0.25">
      <c r="A51" s="196" t="s">
        <v>513</v>
      </c>
      <c r="B51" s="196"/>
      <c r="C51" s="196"/>
      <c r="D51" s="196"/>
      <c r="E51" s="196"/>
      <c r="F51" s="196"/>
      <c r="G51" s="196"/>
      <c r="H51" s="196"/>
      <c r="I51" s="196"/>
      <c r="J51" s="196"/>
      <c r="K51" s="196"/>
      <c r="L51" s="196"/>
    </row>
    <row r="52" spans="1:12" x14ac:dyDescent="0.25">
      <c r="A52" s="124"/>
      <c r="B52" s="124"/>
      <c r="C52" s="124"/>
      <c r="D52" s="124"/>
      <c r="E52" s="124"/>
      <c r="F52" s="124"/>
      <c r="G52" s="124"/>
      <c r="H52" s="124"/>
      <c r="I52" s="124"/>
      <c r="J52" s="124"/>
      <c r="K52" s="124"/>
      <c r="L52" s="124"/>
    </row>
    <row r="53" spans="1:12" x14ac:dyDescent="0.25">
      <c r="A53" s="126" t="s">
        <v>6</v>
      </c>
      <c r="B53" s="126"/>
      <c r="C53" s="126"/>
      <c r="D53" s="126"/>
      <c r="E53" s="126"/>
      <c r="F53" s="126"/>
      <c r="G53" s="126"/>
      <c r="H53" s="16"/>
      <c r="I53" s="16"/>
      <c r="J53" s="16"/>
      <c r="K53" s="16"/>
      <c r="L53" s="16"/>
    </row>
  </sheetData>
  <mergeCells count="44">
    <mergeCell ref="A1:L1"/>
    <mergeCell ref="A2:L2"/>
    <mergeCell ref="A3:L3"/>
    <mergeCell ref="A44:G44"/>
    <mergeCell ref="A47:L47"/>
    <mergeCell ref="D15:L15"/>
    <mergeCell ref="D16:L16"/>
    <mergeCell ref="D17:L17"/>
    <mergeCell ref="D18:L18"/>
    <mergeCell ref="D30:L30"/>
    <mergeCell ref="D24:L24"/>
    <mergeCell ref="D25:L25"/>
    <mergeCell ref="D26:L26"/>
    <mergeCell ref="D27:L27"/>
    <mergeCell ref="D28:L28"/>
    <mergeCell ref="D29:L29"/>
    <mergeCell ref="A51:L51"/>
    <mergeCell ref="A7:A43"/>
    <mergeCell ref="D7:L7"/>
    <mergeCell ref="D8:L8"/>
    <mergeCell ref="D9:L9"/>
    <mergeCell ref="D10:L10"/>
    <mergeCell ref="D11:L11"/>
    <mergeCell ref="D12:L12"/>
    <mergeCell ref="D13:L13"/>
    <mergeCell ref="D14:L14"/>
    <mergeCell ref="D31:L31"/>
    <mergeCell ref="D19:L19"/>
    <mergeCell ref="D20:L20"/>
    <mergeCell ref="D21:L21"/>
    <mergeCell ref="D22:L22"/>
    <mergeCell ref="D23:L23"/>
    <mergeCell ref="D43:L43"/>
    <mergeCell ref="D32:L32"/>
    <mergeCell ref="D33:L33"/>
    <mergeCell ref="D34:L34"/>
    <mergeCell ref="D35:L35"/>
    <mergeCell ref="D36:L36"/>
    <mergeCell ref="D37:L37"/>
    <mergeCell ref="D38:L38"/>
    <mergeCell ref="D39:L39"/>
    <mergeCell ref="D40:L40"/>
    <mergeCell ref="D41:L41"/>
    <mergeCell ref="D42:L42"/>
  </mergeCells>
  <pageMargins left="0.7" right="0.7" top="0.75" bottom="0.75" header="0.3" footer="0.3"/>
  <pageSetup paperSize="9" scale="74" fitToHeight="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2A38B-E409-4A1C-A007-36B3A3DE89C0}">
  <sheetPr>
    <pageSetUpPr fitToPage="1"/>
  </sheetPr>
  <dimension ref="A1:L29"/>
  <sheetViews>
    <sheetView topLeftCell="A19" workbookViewId="0">
      <selection activeCell="O7" sqref="O7"/>
    </sheetView>
  </sheetViews>
  <sheetFormatPr defaultRowHeight="15" x14ac:dyDescent="0.25"/>
  <cols>
    <col min="1" max="1" width="5.7109375" customWidth="1"/>
    <col min="2" max="2" width="36.5703125" customWidth="1"/>
    <col min="3" max="3" width="9.85546875" customWidth="1"/>
    <col min="4" max="4" width="10" customWidth="1"/>
    <col min="5" max="5" width="30.5703125" customWidth="1"/>
    <col min="6" max="7" width="10.28515625" customWidth="1"/>
    <col min="8" max="8" width="11.140625" customWidth="1"/>
    <col min="9" max="9" width="8" customWidth="1"/>
    <col min="10" max="10" width="10.5703125" customWidth="1"/>
    <col min="11" max="11" width="11.28515625" customWidth="1"/>
    <col min="12" max="12" width="22.28515625" customWidth="1"/>
  </cols>
  <sheetData>
    <row r="1" spans="1:12" x14ac:dyDescent="0.25">
      <c r="A1" s="146" t="s">
        <v>579</v>
      </c>
      <c r="B1" s="146"/>
      <c r="C1" s="146"/>
      <c r="D1" s="146"/>
      <c r="E1" s="146"/>
      <c r="F1" s="146"/>
      <c r="G1" s="146"/>
      <c r="H1" s="146"/>
      <c r="I1" s="146"/>
      <c r="J1" s="146"/>
      <c r="K1" s="146"/>
      <c r="L1" s="146"/>
    </row>
    <row r="2" spans="1:12" x14ac:dyDescent="0.25">
      <c r="A2" s="135" t="s">
        <v>0</v>
      </c>
      <c r="B2" s="135"/>
      <c r="C2" s="135"/>
      <c r="D2" s="135"/>
      <c r="E2" s="135"/>
      <c r="F2" s="135"/>
      <c r="G2" s="135"/>
      <c r="H2" s="135"/>
      <c r="I2" s="135"/>
      <c r="J2" s="135"/>
      <c r="K2" s="135"/>
      <c r="L2" s="135"/>
    </row>
    <row r="3" spans="1:12" x14ac:dyDescent="0.25">
      <c r="A3" s="222" t="s">
        <v>519</v>
      </c>
      <c r="B3" s="223"/>
      <c r="C3" s="223"/>
      <c r="D3" s="223"/>
      <c r="E3" s="223"/>
      <c r="F3" s="223"/>
      <c r="G3" s="223"/>
      <c r="H3" s="223"/>
      <c r="I3" s="223"/>
      <c r="J3" s="223"/>
      <c r="K3" s="223"/>
      <c r="L3" s="224"/>
    </row>
    <row r="4" spans="1:12" ht="58.15" customHeight="1" x14ac:dyDescent="0.25">
      <c r="A4" s="51" t="s">
        <v>1</v>
      </c>
      <c r="B4" s="52" t="s">
        <v>192</v>
      </c>
      <c r="C4" s="52" t="s">
        <v>2</v>
      </c>
      <c r="D4" s="52" t="s">
        <v>189</v>
      </c>
      <c r="E4" s="33" t="s">
        <v>224</v>
      </c>
      <c r="F4" s="53" t="s">
        <v>251</v>
      </c>
      <c r="G4" s="54" t="s">
        <v>154</v>
      </c>
      <c r="H4" s="54" t="s">
        <v>155</v>
      </c>
      <c r="I4" s="52" t="s">
        <v>156</v>
      </c>
      <c r="J4" s="54" t="s">
        <v>157</v>
      </c>
      <c r="K4" s="54" t="s">
        <v>158</v>
      </c>
      <c r="L4" s="52" t="s">
        <v>159</v>
      </c>
    </row>
    <row r="5" spans="1:12" x14ac:dyDescent="0.25">
      <c r="A5" s="75">
        <v>1</v>
      </c>
      <c r="B5" s="76">
        <v>2</v>
      </c>
      <c r="C5" s="76">
        <v>3</v>
      </c>
      <c r="D5" s="76">
        <v>4</v>
      </c>
      <c r="E5" s="76">
        <v>5</v>
      </c>
      <c r="F5" s="76">
        <v>6</v>
      </c>
      <c r="G5" s="76">
        <v>7</v>
      </c>
      <c r="H5" s="76">
        <v>8</v>
      </c>
      <c r="I5" s="76">
        <v>9</v>
      </c>
      <c r="J5" s="76">
        <v>10</v>
      </c>
      <c r="K5" s="76">
        <v>11</v>
      </c>
      <c r="L5" s="76">
        <v>12</v>
      </c>
    </row>
    <row r="6" spans="1:12" ht="30" x14ac:dyDescent="0.25">
      <c r="A6" s="4" t="s">
        <v>19</v>
      </c>
      <c r="B6" s="133" t="s">
        <v>564</v>
      </c>
      <c r="C6" s="46" t="s">
        <v>521</v>
      </c>
      <c r="D6" s="4">
        <v>450</v>
      </c>
      <c r="E6" s="117"/>
      <c r="F6" s="117"/>
      <c r="G6" s="117"/>
      <c r="H6" s="29">
        <f t="shared" ref="H6" si="0">(D6*G6)</f>
        <v>0</v>
      </c>
      <c r="I6" s="116"/>
      <c r="J6" s="29">
        <f t="shared" ref="J6" si="1">G6*1.08</f>
        <v>0</v>
      </c>
      <c r="K6" s="29">
        <f t="shared" ref="K6" si="2">(D6*J6)</f>
        <v>0</v>
      </c>
      <c r="L6" s="117"/>
    </row>
    <row r="7" spans="1:12" ht="135" x14ac:dyDescent="0.25">
      <c r="A7" s="236"/>
      <c r="B7" s="77" t="s">
        <v>565</v>
      </c>
      <c r="C7" s="3" t="s">
        <v>541</v>
      </c>
      <c r="D7" s="142"/>
      <c r="E7" s="143"/>
      <c r="F7" s="143"/>
      <c r="G7" s="143"/>
      <c r="H7" s="143"/>
      <c r="I7" s="143"/>
      <c r="J7" s="143"/>
      <c r="K7" s="143"/>
      <c r="L7" s="144"/>
    </row>
    <row r="8" spans="1:12" ht="45" x14ac:dyDescent="0.25">
      <c r="A8" s="237"/>
      <c r="B8" s="77" t="s">
        <v>566</v>
      </c>
      <c r="C8" s="3" t="s">
        <v>541</v>
      </c>
      <c r="D8" s="142"/>
      <c r="E8" s="143"/>
      <c r="F8" s="143"/>
      <c r="G8" s="143"/>
      <c r="H8" s="143"/>
      <c r="I8" s="143"/>
      <c r="J8" s="143"/>
      <c r="K8" s="143"/>
      <c r="L8" s="144"/>
    </row>
    <row r="9" spans="1:12" ht="45" x14ac:dyDescent="0.25">
      <c r="A9" s="237"/>
      <c r="B9" s="77" t="s">
        <v>567</v>
      </c>
      <c r="C9" s="3" t="s">
        <v>541</v>
      </c>
      <c r="D9" s="142"/>
      <c r="E9" s="143"/>
      <c r="F9" s="143"/>
      <c r="G9" s="143"/>
      <c r="H9" s="143"/>
      <c r="I9" s="143"/>
      <c r="J9" s="143"/>
      <c r="K9" s="143"/>
      <c r="L9" s="144"/>
    </row>
    <row r="10" spans="1:12" ht="105" x14ac:dyDescent="0.25">
      <c r="A10" s="237"/>
      <c r="B10" s="77" t="s">
        <v>568</v>
      </c>
      <c r="C10" s="3" t="s">
        <v>523</v>
      </c>
      <c r="D10" s="142"/>
      <c r="E10" s="143"/>
      <c r="F10" s="143"/>
      <c r="G10" s="143"/>
      <c r="H10" s="143"/>
      <c r="I10" s="143"/>
      <c r="J10" s="143"/>
      <c r="K10" s="143"/>
      <c r="L10" s="144"/>
    </row>
    <row r="11" spans="1:12" ht="195" x14ac:dyDescent="0.25">
      <c r="A11" s="237"/>
      <c r="B11" s="77" t="s">
        <v>569</v>
      </c>
      <c r="C11" s="3" t="s">
        <v>523</v>
      </c>
      <c r="D11" s="142"/>
      <c r="E11" s="143"/>
      <c r="F11" s="143"/>
      <c r="G11" s="143"/>
      <c r="H11" s="143"/>
      <c r="I11" s="143"/>
      <c r="J11" s="143"/>
      <c r="K11" s="143"/>
      <c r="L11" s="144"/>
    </row>
    <row r="12" spans="1:12" ht="45" x14ac:dyDescent="0.25">
      <c r="A12" s="237"/>
      <c r="B12" s="77" t="s">
        <v>570</v>
      </c>
      <c r="C12" s="3" t="s">
        <v>523</v>
      </c>
      <c r="D12" s="142"/>
      <c r="E12" s="143"/>
      <c r="F12" s="143"/>
      <c r="G12" s="143"/>
      <c r="H12" s="143"/>
      <c r="I12" s="143"/>
      <c r="J12" s="143"/>
      <c r="K12" s="143"/>
      <c r="L12" s="144"/>
    </row>
    <row r="13" spans="1:12" ht="45" x14ac:dyDescent="0.25">
      <c r="A13" s="237"/>
      <c r="B13" s="77" t="s">
        <v>571</v>
      </c>
      <c r="C13" s="3" t="s">
        <v>523</v>
      </c>
      <c r="D13" s="142"/>
      <c r="E13" s="143"/>
      <c r="F13" s="143"/>
      <c r="G13" s="143"/>
      <c r="H13" s="143"/>
      <c r="I13" s="143"/>
      <c r="J13" s="143"/>
      <c r="K13" s="143"/>
      <c r="L13" s="144"/>
    </row>
    <row r="14" spans="1:12" ht="45" x14ac:dyDescent="0.25">
      <c r="A14" s="237"/>
      <c r="B14" s="77" t="s">
        <v>572</v>
      </c>
      <c r="C14" s="3" t="s">
        <v>523</v>
      </c>
      <c r="D14" s="142"/>
      <c r="E14" s="143"/>
      <c r="F14" s="143"/>
      <c r="G14" s="143"/>
      <c r="H14" s="143"/>
      <c r="I14" s="143"/>
      <c r="J14" s="143"/>
      <c r="K14" s="143"/>
      <c r="L14" s="144"/>
    </row>
    <row r="15" spans="1:12" ht="30" x14ac:dyDescent="0.25">
      <c r="A15" s="237"/>
      <c r="B15" s="77" t="s">
        <v>573</v>
      </c>
      <c r="C15" s="3" t="s">
        <v>526</v>
      </c>
      <c r="D15" s="142"/>
      <c r="E15" s="143"/>
      <c r="F15" s="143"/>
      <c r="G15" s="143"/>
      <c r="H15" s="143"/>
      <c r="I15" s="143"/>
      <c r="J15" s="143"/>
      <c r="K15" s="143"/>
      <c r="L15" s="144"/>
    </row>
    <row r="16" spans="1:12" ht="30" x14ac:dyDescent="0.25">
      <c r="A16" s="237"/>
      <c r="B16" s="77" t="s">
        <v>574</v>
      </c>
      <c r="C16" s="3" t="s">
        <v>523</v>
      </c>
      <c r="D16" s="142"/>
      <c r="E16" s="143"/>
      <c r="F16" s="143"/>
      <c r="G16" s="143"/>
      <c r="H16" s="143"/>
      <c r="I16" s="143"/>
      <c r="J16" s="143"/>
      <c r="K16" s="143"/>
      <c r="L16" s="144"/>
    </row>
    <row r="17" spans="1:12" ht="30" x14ac:dyDescent="0.25">
      <c r="A17" s="237"/>
      <c r="B17" s="77" t="s">
        <v>575</v>
      </c>
      <c r="C17" s="3" t="s">
        <v>523</v>
      </c>
      <c r="D17" s="142"/>
      <c r="E17" s="143"/>
      <c r="F17" s="143"/>
      <c r="G17" s="143"/>
      <c r="H17" s="143"/>
      <c r="I17" s="143"/>
      <c r="J17" s="143"/>
      <c r="K17" s="143"/>
      <c r="L17" s="144"/>
    </row>
    <row r="18" spans="1:12" ht="45" x14ac:dyDescent="0.25">
      <c r="A18" s="237"/>
      <c r="B18" s="77" t="s">
        <v>576</v>
      </c>
      <c r="C18" s="3" t="s">
        <v>523</v>
      </c>
      <c r="D18" s="142"/>
      <c r="E18" s="143"/>
      <c r="F18" s="143"/>
      <c r="G18" s="143"/>
      <c r="H18" s="143"/>
      <c r="I18" s="143"/>
      <c r="J18" s="143"/>
      <c r="K18" s="143"/>
      <c r="L18" s="144"/>
    </row>
    <row r="19" spans="1:12" ht="60" x14ac:dyDescent="0.25">
      <c r="A19" s="238"/>
      <c r="B19" s="77" t="s">
        <v>577</v>
      </c>
      <c r="C19" s="3" t="s">
        <v>523</v>
      </c>
      <c r="D19" s="142"/>
      <c r="E19" s="143"/>
      <c r="F19" s="143"/>
      <c r="G19" s="143"/>
      <c r="H19" s="143"/>
      <c r="I19" s="143"/>
      <c r="J19" s="143"/>
      <c r="K19" s="143"/>
      <c r="L19" s="144"/>
    </row>
    <row r="20" spans="1:12" x14ac:dyDescent="0.25">
      <c r="A20" s="157" t="s">
        <v>52</v>
      </c>
      <c r="B20" s="158"/>
      <c r="C20" s="158"/>
      <c r="D20" s="158"/>
      <c r="E20" s="158"/>
      <c r="F20" s="158"/>
      <c r="G20" s="159"/>
      <c r="H20" s="89">
        <f>SUM(H6:H19)</f>
        <v>0</v>
      </c>
      <c r="I20" s="56"/>
      <c r="J20" s="63"/>
      <c r="K20" s="89">
        <f>SUM(K6:K19)</f>
        <v>0</v>
      </c>
      <c r="L20" s="56"/>
    </row>
    <row r="23" spans="1:12" ht="15" customHeight="1" x14ac:dyDescent="0.25">
      <c r="A23" s="147" t="s">
        <v>4</v>
      </c>
      <c r="B23" s="147"/>
      <c r="C23" s="147"/>
      <c r="D23" s="147"/>
      <c r="E23" s="147"/>
      <c r="F23" s="147"/>
      <c r="G23" s="147"/>
      <c r="H23" s="147"/>
      <c r="I23" s="147"/>
      <c r="J23" s="147"/>
      <c r="K23" s="147"/>
      <c r="L23" s="147"/>
    </row>
    <row r="24" spans="1:12" x14ac:dyDescent="0.25">
      <c r="A24" s="126" t="s">
        <v>53</v>
      </c>
      <c r="B24" s="126"/>
      <c r="C24" s="126"/>
      <c r="D24" s="126"/>
      <c r="E24" s="126"/>
      <c r="F24" s="126"/>
      <c r="G24" s="126"/>
      <c r="H24" s="126"/>
      <c r="I24" s="126"/>
      <c r="J24" s="126"/>
      <c r="K24" s="126"/>
      <c r="L24" s="126"/>
    </row>
    <row r="25" spans="1:12" x14ac:dyDescent="0.25">
      <c r="A25" s="126" t="s">
        <v>5</v>
      </c>
      <c r="B25" s="126"/>
      <c r="C25" s="126"/>
      <c r="D25" s="126"/>
      <c r="E25" s="126"/>
      <c r="F25" s="126"/>
      <c r="G25" s="126"/>
      <c r="H25" s="126"/>
      <c r="I25" s="126"/>
      <c r="J25" s="126"/>
      <c r="K25" s="126"/>
      <c r="L25" s="126"/>
    </row>
    <row r="26" spans="1:12" x14ac:dyDescent="0.25">
      <c r="A26" s="14"/>
      <c r="B26" s="14"/>
      <c r="C26" s="14"/>
      <c r="D26" s="14"/>
      <c r="E26" s="14"/>
      <c r="F26" s="14"/>
      <c r="G26" s="14"/>
      <c r="H26" s="14"/>
      <c r="I26" s="14"/>
      <c r="J26" s="14"/>
      <c r="K26" s="14"/>
      <c r="L26" s="14"/>
    </row>
    <row r="27" spans="1:12" ht="30" customHeight="1" x14ac:dyDescent="0.25">
      <c r="A27" s="196" t="s">
        <v>513</v>
      </c>
      <c r="B27" s="196"/>
      <c r="C27" s="196"/>
      <c r="D27" s="196"/>
      <c r="E27" s="196"/>
      <c r="F27" s="196"/>
      <c r="G27" s="196"/>
      <c r="H27" s="196"/>
      <c r="I27" s="196"/>
      <c r="J27" s="196"/>
      <c r="K27" s="196"/>
      <c r="L27" s="196"/>
    </row>
    <row r="28" spans="1:12" x14ac:dyDescent="0.25">
      <c r="A28" s="124"/>
      <c r="B28" s="124"/>
      <c r="C28" s="124"/>
      <c r="D28" s="124"/>
      <c r="E28" s="124"/>
      <c r="F28" s="124"/>
      <c r="G28" s="124"/>
      <c r="H28" s="124"/>
      <c r="I28" s="124"/>
      <c r="J28" s="124"/>
      <c r="K28" s="124"/>
      <c r="L28" s="124"/>
    </row>
    <row r="29" spans="1:12" x14ac:dyDescent="0.25">
      <c r="A29" s="126" t="s">
        <v>6</v>
      </c>
      <c r="B29" s="126"/>
      <c r="C29" s="126"/>
      <c r="D29" s="126"/>
      <c r="E29" s="126"/>
      <c r="F29" s="126"/>
      <c r="G29" s="126"/>
      <c r="H29" s="16"/>
      <c r="I29" s="16"/>
      <c r="J29" s="16"/>
      <c r="K29" s="16"/>
      <c r="L29" s="16"/>
    </row>
  </sheetData>
  <mergeCells count="20">
    <mergeCell ref="A1:L1"/>
    <mergeCell ref="A2:L2"/>
    <mergeCell ref="A3:L3"/>
    <mergeCell ref="A20:G20"/>
    <mergeCell ref="A23:L23"/>
    <mergeCell ref="D15:L15"/>
    <mergeCell ref="D16:L16"/>
    <mergeCell ref="D17:L17"/>
    <mergeCell ref="D18:L18"/>
    <mergeCell ref="D19:L19"/>
    <mergeCell ref="A27:L27"/>
    <mergeCell ref="A7:A19"/>
    <mergeCell ref="D7:L7"/>
    <mergeCell ref="D8:L8"/>
    <mergeCell ref="D9:L9"/>
    <mergeCell ref="D10:L10"/>
    <mergeCell ref="D11:L11"/>
    <mergeCell ref="D12:L12"/>
    <mergeCell ref="D13:L13"/>
    <mergeCell ref="D14:L14"/>
  </mergeCells>
  <pageMargins left="0.7" right="0.7" top="0.75" bottom="0.75" header="0.3" footer="0.3"/>
  <pageSetup paperSize="9" scale="7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32</vt:i4>
      </vt:variant>
    </vt:vector>
  </HeadingPairs>
  <TitlesOfParts>
    <vt:vector size="32" baseType="lpstr">
      <vt:lpstr>Zadanie 1</vt:lpstr>
      <vt:lpstr>Zadanie 2</vt:lpstr>
      <vt:lpstr>Pakiet 3</vt:lpstr>
      <vt:lpstr>Pakiet 4</vt:lpstr>
      <vt:lpstr>Pakiet 5</vt:lpstr>
      <vt:lpstr>Pakiet 6</vt:lpstr>
      <vt:lpstr>Pakiet 7</vt:lpstr>
      <vt:lpstr>Pakiet 8</vt:lpstr>
      <vt:lpstr>Pakiet 9</vt:lpstr>
      <vt:lpstr>Pakiet 10</vt:lpstr>
      <vt:lpstr>Pakiet 11</vt:lpstr>
      <vt:lpstr>Pakiet 12</vt:lpstr>
      <vt:lpstr>Pakiet 13</vt:lpstr>
      <vt:lpstr>Pakiet 14</vt:lpstr>
      <vt:lpstr>Pakiet 15</vt:lpstr>
      <vt:lpstr>Pakiet 16</vt:lpstr>
      <vt:lpstr>Pakiet 17</vt:lpstr>
      <vt:lpstr>Pakiet 18</vt:lpstr>
      <vt:lpstr>Pakiet 19</vt:lpstr>
      <vt:lpstr>Pakiet 20</vt:lpstr>
      <vt:lpstr>Pakiet 21</vt:lpstr>
      <vt:lpstr>Pakiet 22</vt:lpstr>
      <vt:lpstr>Pakiet 23</vt:lpstr>
      <vt:lpstr>Pakiet 24</vt:lpstr>
      <vt:lpstr>Pakiet 25</vt:lpstr>
      <vt:lpstr>Pakiet 26</vt:lpstr>
      <vt:lpstr>Pakiet 27</vt:lpstr>
      <vt:lpstr>Pakiet 28</vt:lpstr>
      <vt:lpstr>Pakiet 29</vt:lpstr>
      <vt:lpstr>Pakiet 30</vt:lpstr>
      <vt:lpstr>Pakiet 31</vt:lpstr>
      <vt:lpstr>Pakiet 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Remigiusz Dyderski</dc:creator>
  <cp:lastModifiedBy>Monika Mińska</cp:lastModifiedBy>
  <cp:lastPrinted>2025-10-24T11:25:08Z</cp:lastPrinted>
  <dcterms:created xsi:type="dcterms:W3CDTF">2025-03-24T14:23:37Z</dcterms:created>
  <dcterms:modified xsi:type="dcterms:W3CDTF">2025-11-14T08:56:41Z</dcterms:modified>
</cp:coreProperties>
</file>