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2340" yWindow="2340" windowWidth="21600" windowHeight="11295"/>
  </bookViews>
  <sheets>
    <sheet name="Arkusz1" sheetId="1" r:id="rId1"/>
  </sheets>
  <definedNames>
    <definedName name="d" localSheetId="0">Arkusz1!$A$2:$L$124</definedName>
    <definedName name="Print_Area" localSheetId="0">Arkusz1!$A$2:$L$124</definedName>
  </definedNames>
  <calcPr calcId="12451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5" i="1"/>
  <c r="J5"/>
  <c r="L5" s="1"/>
  <c r="J6" l="1"/>
  <c r="L6" s="1"/>
  <c r="L7" s="1"/>
  <c r="K6"/>
  <c r="K7" s="1"/>
  <c r="K164"/>
  <c r="J164"/>
  <c r="L164" s="1"/>
  <c r="K33" l="1"/>
  <c r="J134"/>
  <c r="L134" s="1"/>
  <c r="K134"/>
  <c r="J141"/>
  <c r="L141" s="1"/>
  <c r="K141"/>
  <c r="K305"/>
  <c r="J305"/>
  <c r="L305" s="1"/>
  <c r="K303" l="1"/>
  <c r="J303"/>
  <c r="L303" s="1"/>
  <c r="K301"/>
  <c r="J301"/>
  <c r="L301" s="1"/>
  <c r="K299"/>
  <c r="J299"/>
  <c r="L299" s="1"/>
  <c r="K297"/>
  <c r="J297"/>
  <c r="L297" s="1"/>
  <c r="K295"/>
  <c r="J295"/>
  <c r="L295" s="1"/>
  <c r="K291"/>
  <c r="K293" s="1"/>
  <c r="J291"/>
  <c r="L291" s="1"/>
  <c r="L293" s="1"/>
  <c r="J288"/>
  <c r="L288" s="1"/>
  <c r="K288"/>
  <c r="K287"/>
  <c r="J287"/>
  <c r="L287" s="1"/>
  <c r="K285"/>
  <c r="J285"/>
  <c r="L285" s="1"/>
  <c r="K283"/>
  <c r="J283"/>
  <c r="L283" s="1"/>
  <c r="K281"/>
  <c r="J281"/>
  <c r="L281" s="1"/>
  <c r="K279"/>
  <c r="J279"/>
  <c r="L279" s="1"/>
  <c r="K277"/>
  <c r="J277"/>
  <c r="L277" s="1"/>
  <c r="K275"/>
  <c r="J275"/>
  <c r="L275" s="1"/>
  <c r="J269"/>
  <c r="L269" s="1"/>
  <c r="K269"/>
  <c r="J270"/>
  <c r="L270" s="1"/>
  <c r="K270"/>
  <c r="J271"/>
  <c r="L271" s="1"/>
  <c r="K271"/>
  <c r="J272"/>
  <c r="L272" s="1"/>
  <c r="K272"/>
  <c r="K268"/>
  <c r="J268"/>
  <c r="L268" s="1"/>
  <c r="J264"/>
  <c r="L264" s="1"/>
  <c r="K264"/>
  <c r="J265"/>
  <c r="L265" s="1"/>
  <c r="K265"/>
  <c r="K263"/>
  <c r="J263"/>
  <c r="L263" s="1"/>
  <c r="K261"/>
  <c r="J261"/>
  <c r="L261" s="1"/>
  <c r="K259"/>
  <c r="J259"/>
  <c r="L259" s="1"/>
  <c r="J256"/>
  <c r="L256" s="1"/>
  <c r="K256"/>
  <c r="K255"/>
  <c r="J255"/>
  <c r="L255" s="1"/>
  <c r="K253"/>
  <c r="J253"/>
  <c r="L253" s="1"/>
  <c r="J250"/>
  <c r="L250" s="1"/>
  <c r="K250"/>
  <c r="K249"/>
  <c r="J249"/>
  <c r="L249" s="1"/>
  <c r="K246"/>
  <c r="K247" s="1"/>
  <c r="J246"/>
  <c r="L246" s="1"/>
  <c r="J241"/>
  <c r="L241" s="1"/>
  <c r="K241"/>
  <c r="J242"/>
  <c r="L242" s="1"/>
  <c r="K242"/>
  <c r="J243"/>
  <c r="L243" s="1"/>
  <c r="K243"/>
  <c r="K240"/>
  <c r="J240"/>
  <c r="L240" s="1"/>
  <c r="J237"/>
  <c r="L237" s="1"/>
  <c r="K237"/>
  <c r="K236"/>
  <c r="J236"/>
  <c r="L236" s="1"/>
  <c r="K234"/>
  <c r="J234"/>
  <c r="L234" s="1"/>
  <c r="J231"/>
  <c r="L231" s="1"/>
  <c r="K231"/>
  <c r="K230"/>
  <c r="J230"/>
  <c r="L230" s="1"/>
  <c r="K228"/>
  <c r="J228"/>
  <c r="L228" s="1"/>
  <c r="J225"/>
  <c r="L225" s="1"/>
  <c r="K225"/>
  <c r="K224"/>
  <c r="J224"/>
  <c r="L224" s="1"/>
  <c r="J221"/>
  <c r="L221" s="1"/>
  <c r="K221"/>
  <c r="J219"/>
  <c r="L219" s="1"/>
  <c r="K219"/>
  <c r="J220"/>
  <c r="L220" s="1"/>
  <c r="K220"/>
  <c r="K218"/>
  <c r="J218"/>
  <c r="L218" s="1"/>
  <c r="J215"/>
  <c r="L215" s="1"/>
  <c r="K215"/>
  <c r="K214"/>
  <c r="J214"/>
  <c r="L214" s="1"/>
  <c r="K212"/>
  <c r="J212"/>
  <c r="L212" s="1"/>
  <c r="K210"/>
  <c r="J210"/>
  <c r="L210" s="1"/>
  <c r="J151"/>
  <c r="L151" s="1"/>
  <c r="K151"/>
  <c r="J152"/>
  <c r="L152" s="1"/>
  <c r="K152"/>
  <c r="K207"/>
  <c r="K208" s="1"/>
  <c r="J207"/>
  <c r="L207" s="1"/>
  <c r="K205"/>
  <c r="J205"/>
  <c r="L205" s="1"/>
  <c r="J185"/>
  <c r="L185" s="1"/>
  <c r="K185"/>
  <c r="J186"/>
  <c r="L186" s="1"/>
  <c r="K186"/>
  <c r="J187"/>
  <c r="L187" s="1"/>
  <c r="K187"/>
  <c r="J188"/>
  <c r="L188" s="1"/>
  <c r="K188"/>
  <c r="J189"/>
  <c r="L189" s="1"/>
  <c r="K189"/>
  <c r="J190"/>
  <c r="L190" s="1"/>
  <c r="K190"/>
  <c r="J191"/>
  <c r="L191" s="1"/>
  <c r="K191"/>
  <c r="J192"/>
  <c r="L192" s="1"/>
  <c r="K192"/>
  <c r="J193"/>
  <c r="L193" s="1"/>
  <c r="K193"/>
  <c r="J194"/>
  <c r="L194" s="1"/>
  <c r="K194"/>
  <c r="J195"/>
  <c r="L195" s="1"/>
  <c r="K195"/>
  <c r="J196"/>
  <c r="L196" s="1"/>
  <c r="K196"/>
  <c r="J197"/>
  <c r="L197" s="1"/>
  <c r="K197"/>
  <c r="J198"/>
  <c r="L198" s="1"/>
  <c r="K198"/>
  <c r="J199"/>
  <c r="L199" s="1"/>
  <c r="K199"/>
  <c r="J200"/>
  <c r="L200" s="1"/>
  <c r="K200"/>
  <c r="J201"/>
  <c r="L201" s="1"/>
  <c r="K201"/>
  <c r="J202"/>
  <c r="L202" s="1"/>
  <c r="K202"/>
  <c r="K184"/>
  <c r="J184"/>
  <c r="L184" s="1"/>
  <c r="K182"/>
  <c r="J182"/>
  <c r="L182" s="1"/>
  <c r="K180"/>
  <c r="J180"/>
  <c r="L180" s="1"/>
  <c r="J177"/>
  <c r="L177" s="1"/>
  <c r="K177"/>
  <c r="K178" s="1"/>
  <c r="K175"/>
  <c r="J175"/>
  <c r="L175" s="1"/>
  <c r="J165"/>
  <c r="L165" s="1"/>
  <c r="K165"/>
  <c r="J166"/>
  <c r="L166" s="1"/>
  <c r="K166"/>
  <c r="J167"/>
  <c r="L167" s="1"/>
  <c r="K167"/>
  <c r="J168"/>
  <c r="L168" s="1"/>
  <c r="K168"/>
  <c r="J169"/>
  <c r="L169" s="1"/>
  <c r="K169"/>
  <c r="J170"/>
  <c r="L170" s="1"/>
  <c r="K170"/>
  <c r="J171"/>
  <c r="L171" s="1"/>
  <c r="K171"/>
  <c r="J172"/>
  <c r="L172" s="1"/>
  <c r="K172"/>
  <c r="K163"/>
  <c r="J163"/>
  <c r="L163" s="1"/>
  <c r="J156"/>
  <c r="L156" s="1"/>
  <c r="K156"/>
  <c r="J157"/>
  <c r="L157" s="1"/>
  <c r="K157"/>
  <c r="J158"/>
  <c r="L158" s="1"/>
  <c r="K158"/>
  <c r="J159"/>
  <c r="L159" s="1"/>
  <c r="K159"/>
  <c r="J160"/>
  <c r="L160" s="1"/>
  <c r="K160"/>
  <c r="K155"/>
  <c r="J155"/>
  <c r="L155" s="1"/>
  <c r="J10"/>
  <c r="L10" s="1"/>
  <c r="K10"/>
  <c r="J25"/>
  <c r="L25" s="1"/>
  <c r="K25"/>
  <c r="K289" l="1"/>
  <c r="K257"/>
  <c r="K251"/>
  <c r="K238"/>
  <c r="K232"/>
  <c r="K226"/>
  <c r="K216"/>
  <c r="K153"/>
  <c r="K161"/>
  <c r="K173"/>
  <c r="K203"/>
  <c r="K222"/>
  <c r="K244"/>
  <c r="K266"/>
  <c r="K273"/>
  <c r="L153"/>
  <c r="L289"/>
  <c r="L257"/>
  <c r="L161"/>
  <c r="L178"/>
  <c r="J127"/>
  <c r="L127" s="1"/>
  <c r="L148" s="1"/>
  <c r="K127"/>
  <c r="K148" s="1"/>
  <c r="L173"/>
  <c r="L203"/>
  <c r="L208"/>
  <c r="L216"/>
  <c r="L222"/>
  <c r="L226"/>
  <c r="L232"/>
  <c r="L238"/>
  <c r="L244"/>
  <c r="L247"/>
  <c r="L251"/>
  <c r="L266"/>
  <c r="L273"/>
  <c r="K61"/>
  <c r="J61"/>
  <c r="L61" s="1"/>
  <c r="K66"/>
  <c r="J66"/>
  <c r="L66" s="1"/>
  <c r="K67"/>
  <c r="J67"/>
  <c r="L67" s="1"/>
  <c r="J74"/>
  <c r="L74" s="1"/>
  <c r="J33"/>
  <c r="L33" s="1"/>
  <c r="L83" l="1"/>
  <c r="K86"/>
  <c r="J86"/>
  <c r="L86" s="1"/>
  <c r="K13" l="1"/>
  <c r="K93" l="1"/>
  <c r="J93"/>
  <c r="L93" s="1"/>
  <c r="J106"/>
  <c r="L106" s="1"/>
  <c r="K106"/>
  <c r="J109"/>
  <c r="L109" s="1"/>
  <c r="K109"/>
  <c r="J97"/>
  <c r="L97" s="1"/>
  <c r="K97"/>
  <c r="J100"/>
  <c r="L100" s="1"/>
  <c r="K100"/>
  <c r="J103"/>
  <c r="L103" s="1"/>
  <c r="K103"/>
  <c r="J89"/>
  <c r="L89" s="1"/>
  <c r="K89"/>
  <c r="K74"/>
  <c r="K83" s="1"/>
  <c r="K53"/>
  <c r="J53"/>
  <c r="L53" s="1"/>
  <c r="K112"/>
  <c r="J112"/>
  <c r="L112" s="1"/>
  <c r="K44"/>
  <c r="J44"/>
  <c r="L44" s="1"/>
  <c r="J118"/>
  <c r="L118" s="1"/>
  <c r="K118"/>
  <c r="J121"/>
  <c r="L121" s="1"/>
  <c r="K121"/>
  <c r="J124"/>
  <c r="L124" s="1"/>
  <c r="K124"/>
  <c r="K115"/>
  <c r="J115"/>
  <c r="L115" s="1"/>
  <c r="J13"/>
  <c r="L13" s="1"/>
  <c r="K306" l="1"/>
  <c r="L306"/>
</calcChain>
</file>

<file path=xl/sharedStrings.xml><?xml version="1.0" encoding="utf-8"?>
<sst xmlns="http://schemas.openxmlformats.org/spreadsheetml/2006/main" count="504" uniqueCount="360">
  <si>
    <t>Nazwa</t>
  </si>
  <si>
    <t>szt.</t>
  </si>
  <si>
    <t>cena netto</t>
  </si>
  <si>
    <t>cena brutto</t>
  </si>
  <si>
    <t xml:space="preserve">Wartość netto </t>
  </si>
  <si>
    <t>Wartość brutto</t>
  </si>
  <si>
    <t>Pełne kody produktu 
(wszystkich rozmiarów)</t>
  </si>
  <si>
    <t>j.m</t>
  </si>
  <si>
    <t>Czujnik kompatybilny z urządzeniem INVOS, przeznaczony do stosowania z systemami monitorowania mózgowo - samatycznego</t>
  </si>
  <si>
    <t>zestaw z mechaniczną regulacją podciśnienia i zastawką wodną, możliwość regulacji podciśnienia za pomocą wyskalowanego pokrętła</t>
  </si>
  <si>
    <t>szt</t>
  </si>
  <si>
    <t xml:space="preserve">zbiornik o pojemności 2500 ml, wyskalowany co 1ml do pojemności 100 ml i co 2 ml do pojemności 200 ml posiadający wskaźnik umożliwiający wizualizację prawidłowego działania podciśnienia; automatyczny zawór uwalniający dodatnie ciśnienie                                                          </t>
  </si>
  <si>
    <t>Port do bezigłowego pobierania próbek drenowanego płynu z kroćcem typu Luer – Lock.</t>
  </si>
  <si>
    <t>konstrukacja pozwalająca zarówno na zawieszenie, jak i postawienie na integralnym rozkładanym stojaku z uchwytem umożliwiającym przenoszenie, z możliwością pracy w każdej pozycji (pionie i poziomie)</t>
  </si>
  <si>
    <t>Zapakowany sterylnie w folię i wewnątrz folii – w serwetę</t>
  </si>
  <si>
    <t>Bezlateksowy, pojedynczy dren łączący, zabezpieczony przed zagięciem za pomocą zewnętrznego dodatkowego zbrojenia rurą karbowaną. Wyposażony w szybkozłączkę umożliwiajacą wymianę napełnionego zestawu bez konieczności rozłączania drenażu po stronie pacjenta</t>
  </si>
  <si>
    <t>Niezależny, wyskalowany cyfrowo wskażnik przecieku doopłucnowego, dający dobrą wizualizację dzięki zabarwionemu płynowi</t>
  </si>
  <si>
    <t>Wbudowany zawór na obudowie, umożliwiający ręczną kontrolę podciśnienia</t>
  </si>
  <si>
    <t>Do zestawu dołączona jest gruszka wypełniona sterylnym płynem w odpowiedniej ilości do wypełnienia drenażu</t>
  </si>
  <si>
    <t>Możliwość zamawiania worków do autotransfuzji, kompatybilnych z zestawem do drenażu klatki piersiowej w ilości do 10% zamówionych drenaży</t>
  </si>
  <si>
    <t>Thorax z trokarem</t>
  </si>
  <si>
    <t>24F</t>
  </si>
  <si>
    <t>28F</t>
  </si>
  <si>
    <t>32F</t>
  </si>
  <si>
    <t>Zamknięty system dostępu naczyniowego z silikonową membraną</t>
  </si>
  <si>
    <t>do stosowania na liniach tętniczych</t>
  </si>
  <si>
    <t>do stosowania do infuzji przerywanej lub ciągłej</t>
  </si>
  <si>
    <t>do podłączania i odłączania strzykawek i zestawów dożylnych</t>
  </si>
  <si>
    <t>do pobierania krwi</t>
  </si>
  <si>
    <t>kompatybilny z końcówkami Luer-Lock i Luer-Slip</t>
  </si>
  <si>
    <t>łatwy do utrzymania w czystości i odkażania</t>
  </si>
  <si>
    <t>możliwość uzyskania przepływu &gt; 500ml/min</t>
  </si>
  <si>
    <t>likwiduje ryzyko hemolizy</t>
  </si>
  <si>
    <t>zapobiega dostępowi mikroorganizmów z otoczenia zewnętrznego</t>
  </si>
  <si>
    <t>Mankiet do szybkiej infuzji i transfuzji</t>
  </si>
  <si>
    <t>opakowanie pojedyńcze o pojemności 500 ml</t>
  </si>
  <si>
    <t>uchwyt do mocowania płynu po wewnętrznej stronie kieszeni mankietu</t>
  </si>
  <si>
    <t>uchwyt do zawieszania na zewnątrz mankietu</t>
  </si>
  <si>
    <t>zawór bezpieczeństwa RR</t>
  </si>
  <si>
    <t>manometr RR, kranik, gruszka</t>
  </si>
  <si>
    <t>Cewnik Swana - Ganza heparynizowany   4 - światłowy</t>
  </si>
  <si>
    <t>4-światłowy</t>
  </si>
  <si>
    <t>heparynizowany</t>
  </si>
  <si>
    <t>z zamontowanym gniazdem zespolonego czujnika temperatury iniektatu</t>
  </si>
  <si>
    <t>znacznikiem głębokości co 10 cm</t>
  </si>
  <si>
    <t>strzykawka 1,5 ml do napełniania powietrzem balonika (w zestawie)</t>
  </si>
  <si>
    <t>Linia do pomiaru ciśnienia metodą inwazyjną podwójna</t>
  </si>
  <si>
    <t>długość całkowita linii 2 x 150cm</t>
  </si>
  <si>
    <t>Linia do pomiaru ciśnienia metodą inwazyjną potrójna</t>
  </si>
  <si>
    <t>długość całkowita linii 3 x 150 cm</t>
  </si>
  <si>
    <t>Linia ciśnieniowa" Conecta" z PE , przeźroczysta dł. 200 cm. ( do zestawów do pomiaru IBP ) kolorowo kodowane końcówki typu Luer -Lock M-M , sterylne jednorazowego użytku.Zastosowanie w/w linii w połączeniu z zestawami do krwawego pomiaru ciśnienia powinno dokładnie odwzorować falę ciśnienia</t>
  </si>
  <si>
    <t>Kaniula dotętnicza z zaworem</t>
  </si>
  <si>
    <t>z przesuwnym zaworem odcinającym (Floswitch), skrzydełka ułatwiające mocowanie, sterylne, rozmiar G20x45 mm</t>
  </si>
  <si>
    <t>Uniwersalny  nieinwazyjny system mocowania lini pomiarowych ciśnienia, cewników Swan-Ganza, sond i cewnika moczowego.</t>
  </si>
  <si>
    <t>długość śrenicy linia  6-13 mm , o anatomicznym, eliptycznem kształcie ze zwęzeniem w środkowej części.Mocowanie powinno posiadać adhezyjną część stabilizującą i dwuwarstowe zabezpieczenie rzepowe. Produkt powinien być hipoalergiczy, bezlateksowy, sterylny, pakowany pojedynczo w opakowanie papier – folia</t>
  </si>
  <si>
    <t>Uniwersalny nieinwazyjny system mocowań do kaniuli szyjnej</t>
  </si>
  <si>
    <t>Dla linii o średnicy 3 - 8 mm, o anatomicznym, eliptycznem kształcie ze zwęzeniem w środkowej części.Mocowanie powinno posiadać adhezyjną część stabilizującą i dwuwarstowe zabezpieczenie rzepowe. Produkt powinien być hipoalergiczy, bezlateksowy, sterylny, pakowany pojedynczo w opakowanie papier – folia</t>
  </si>
  <si>
    <t>Uniwersalny nieinwazyjny system mocowań do kaniuli dotętniczej promieniowej</t>
  </si>
  <si>
    <t>System mocowania powinien posiadać adhezyjną część stabilizującą dwuwarstwową, wyprofilowana powierzchnię dostosowaną do zaworu kaniuli tętniczej. Produkt powinien być hypoalergiczny,bezlateksowy, sterylny, pakowany pojedyńczo w opakowania folia-papier. Rozmiar M.</t>
  </si>
  <si>
    <t>Stabilizator do rurki intubacyjnej</t>
  </si>
  <si>
    <t>Stabilizator do rurki intubacyjnej dwuczęściowy z możliwością regulacji, łączony na rzep, część mocująca na rurkę długość około 30 cm, długość części mocującej dookoła głowy 40 cm (+/-2cm), szerokość części mocującej dookoła głowy 4-5cm, miękki, wykonany z miękkiej pianki</t>
  </si>
  <si>
    <t>kpl</t>
  </si>
  <si>
    <t>Okład ciepło- zimno</t>
  </si>
  <si>
    <t>Okład żelowy ciepło-zimno z dodatkowa zintegrowaną fizelinową powłoką zewnętrzną zapobiegającą ewentualnemu oparzeniu/ odmrożeniu. Rozniar 25,0x 16.0 cm..Wymagania biodegradalny, możliwość usuwania ze  zwykłymi odpadami , nie  powinien  zawierac PCV  i lateksu</t>
  </si>
  <si>
    <t>system do zamykania tętnicy udowej po nakłuciu zestawem 6-8 F działający na zasadzie całkowicie wchłanialnego opatrunku na bazie kolagenu</t>
  </si>
  <si>
    <t>Linia ciśnieniowa" Conecta" z PE ,</t>
  </si>
  <si>
    <t xml:space="preserve">Elektrody do stymulacji zewnętrznej serca Quic-Combo </t>
  </si>
  <si>
    <t>Elektrody do stymulacji zewnętrznej serca Quic-Combo np..: ref.3010188-012</t>
  </si>
  <si>
    <t>Opis</t>
  </si>
  <si>
    <t>Długość całkowita linii 150cm, kranik trójdrożny wyposażony w wyczuwalny i optyczny identyfikator pozycji zamknięte/otwarte, zbiornik wyrównawczy wyposażony w zagiętą igłę, która zapobiega zapowietrzaniu systemu, elimintor zakłóceń rezonansowych zintegrowany system płuczący 3 ml/h z możliwością przepłukiwania przy użyciu jednej ręki (skrzydełka) połączenie z kablem interfejsowym, kranik trójdrożny wyposażony w koreczek tłumiący, zabezpieczony przed przypadkowym zdjęciem i rozszczelnieniem systemu poprzez wewnętrzny kołnierz zabezpieczający go w momencie zerwania i kalibracji</t>
  </si>
  <si>
    <t>ZADANIE 1</t>
  </si>
  <si>
    <t>ZADANIE 2</t>
  </si>
  <si>
    <t>ZADANIE 3</t>
  </si>
  <si>
    <t>ZADANIE 4</t>
  </si>
  <si>
    <t>ZADANIE 5</t>
  </si>
  <si>
    <t>ZADANIE 6</t>
  </si>
  <si>
    <t>ZADANIE 7</t>
  </si>
  <si>
    <t>ZADANIE 8</t>
  </si>
  <si>
    <t>ZADANIE 9</t>
  </si>
  <si>
    <t>ZADANIE 10</t>
  </si>
  <si>
    <t>ZADANIE 11</t>
  </si>
  <si>
    <t>ZADANIE 12</t>
  </si>
  <si>
    <t>ZADANIE 13</t>
  </si>
  <si>
    <t>ZADANIE 14</t>
  </si>
  <si>
    <t>ZADANIE 16</t>
  </si>
  <si>
    <t>ZADANIE 17</t>
  </si>
  <si>
    <t>ZADANIE 18</t>
  </si>
  <si>
    <t>ZADANIE 19</t>
  </si>
  <si>
    <t>ZADANIE 20</t>
  </si>
  <si>
    <t>ZADANIE 22</t>
  </si>
  <si>
    <t>ZADANIE 23</t>
  </si>
  <si>
    <t>l.p</t>
  </si>
  <si>
    <t>ZADANIE 15</t>
  </si>
  <si>
    <t>Linia do pomiaru ciśnienia metodą inwazyjną pojedyńcza</t>
  </si>
  <si>
    <t>Czujnik do oxymetrii mózgowej</t>
  </si>
  <si>
    <t>VAT %</t>
  </si>
  <si>
    <t>Producent / Nazwa handlowa</t>
  </si>
  <si>
    <t>ilość</t>
  </si>
  <si>
    <t>18F</t>
  </si>
  <si>
    <t>20F</t>
  </si>
  <si>
    <t>Introducer naczyniowy poliuretanowy z zastawką i portem bocznym zakończonym końcówką luer lock z koreczkiem. Możliwość wprowadzenia elektrody do stymulacji serca, w skład którego wchodzą minimum: introduktor z zintegrowanym portem bocznym 7.0 Fr/10 cm. W części przyśrodkowej o budowie harmonijkowej z możliwością zagięcia o 360 stopni zachowując światło w całości. W części proksymalnej zastawka hemostatyczna, zewnętrzna uszczelka oraz jeden wypustek do mocowania osłonki foliowej, w części dystalnej gładko zakończona dopasowana do dołączonego rozszerzadła. W zestawie prowadnica 0,035/45 cm zakończona J, igła 18Ga/6,35 cm; zawór bezpieczeństwa do zastawki hemostatycznej. Osobno pakowana sterylnie w TYVEC osłona foliowa na elektrodę o długości 30,5 cm, gaziki 4x4. Na opakowaniu, wszystkie składowe zestawu, co najmniej dwie naklejki w kartę pacjenta i historie zabiegu zawierające nr katalogowy oraz dane cyfrowe o cewniku.</t>
  </si>
  <si>
    <t>Osłonka foliowa</t>
  </si>
  <si>
    <t>umożliwia obserwację tłoczonego płynu - przezroczysty, poliuretanowy</t>
  </si>
  <si>
    <t xml:space="preserve">produkt bezlateksowy, zakres ciśnienia 0-300 mm Hg. </t>
  </si>
  <si>
    <t>Introduktor naczyniowy</t>
  </si>
  <si>
    <t xml:space="preserve">Introduktor naczyniowy poliuretanowy z zastawką i portem bocznym zakończonym końcówką luer lock z koreczkiem, z mośliwością wprowadzenia elektrody do dtymulacji serca  w skład którego wchodzą minimum; introduktor z zintegrowanym portem bocznym 8,5 Fr/10 cm, w części przyśrodkowej o budowie harmonijkowej z możliwością zagięcia o 360 stopni zachowując światło w całości, w części proksymalnej zastawka hemostatyczna, zewnętrzna uszczelka oraz jeden wypustek do mocowania osłonki foliowej, w części dystalnej gładko zakończona idealnie dopasowana do dołączonego rozszerzadła. W zestawie prowadnica 0,035/45 cm zakończona J, igła 18G/6,35 cm, strzykawka z zastawką hemostatyczną - umożliwiająca wprowadzenie prowadnicy bez konieczności rozłączenia zestawu, igła tępa do lokalizacji naczynia, zawór bezpieczeństwa do zastawki hemostatycznej, osobno pakowana sterylnie w TYVEC osłonka foliowa na elektrodę 80cm połączone adapterem Twist Lock gaziki 4x4. Na opakowniu wszystkie składowe zestawu, co najmniej dwie wklejki w kartę pacjenta i historie zabiegu zawierające nr katalogowy oraz dane cyfrowe o cewniku </t>
  </si>
  <si>
    <t>Osłonka foliowa do cewników 5-6 Fr o długości 80 cm, zakończona TwistLock i Tuohy Brust;, sterylne.</t>
  </si>
  <si>
    <t>5F,6F</t>
  </si>
  <si>
    <t>ZADANIE 24</t>
  </si>
  <si>
    <t>Rampa 6 kranikowa</t>
  </si>
  <si>
    <t>Rampa 3 kranikowa</t>
  </si>
  <si>
    <t>Rampa wyonana z poliwęglanu odpornego na działanie tłuszczy i agresynwych leków. Przezroczysta na całej długości co pozwala wykryć ewentualną obecność pęcherzyków powietrza. Rampa wyposażona w trzy kraniki kodowane kolorystycznie z oznaczeniem kierunku przepływu zakończony przezroczystym systemem bezigłowym (obudowa i membrana), umożliwiający kontrolę wzrokową, nie zawierający części metalowych, podzielną, silikonową, bezbarwną przezroczystą membraną typu Split Septum, o prostym torze przeływu, łatwą do czyszczenia i dezynfekcji, zmniejszającą ryzyko kontaminacji dzięki precyzyjnemu osadzeniu w konektorze, o przestrzeni martwej wynoszącej 0,07ml. Dodatkowe boczne wejście rampy również zakończone systemem bezigłowym. Rampa z oddzielnym drenem przedłużającym powleczonym wewnątrz polietylenem, chroniącym płyny przed absorbcją w ścianki drenu, o długości 150cm (pakowane razem), wyposażona w zintegrowany uchwyt służący do mocowania na ramie łóżka lub stojaku. Sterylizowana tlenkiem etylenu.</t>
  </si>
  <si>
    <t>Rampa wyonana z poliwęglanu odpornego na działanie tłuszczy i agresynwych leków. Przezroczysta na całej długości co pozwala wykryć ewentualną obecność pęcherzyków powietrza. Rampa wyposażona w sześć kraników kodowane kolorystycznie z oznaczeniem kierunku przepływu zakończony przezroczystym systemem bezigłowym (obudowa i membrana), umożliwiający kontrolę wzrokową, nie zawierający części metalowych, podzielną, silikonową, bezbarwną przezroczystą membraną typu Split Septum, o prostym torze przeływu, łatwą do czyszczenia i dezynfekcji, zmniejszającą ryzyko kontaminacji dzięki precyzyjnemu osadzeniu w konektorze, o przestrzeni martwej wynoszącej 0,07ml. Dodatkowe boczne wejście rampy również zakończone systemem bezigłowym. Rampa z oddzielnym drenem przedłużającym powleczonym wewnątrz polietylenem, chroniącym płyny przed absorbcją w ścianki drenu, o długości 150cm (pakowane razem), wyposażona w zintegrowany uchwyt służący do mocowania na ramie łóżka lub stojaku. Sterylizowana tlenkiem etylenu.</t>
  </si>
  <si>
    <t xml:space="preserve">Poliuretanowy dren przedłużający zakończony dwoma zaworami dostępu bezigłowego o długości 8cm i objętości wypełnienia 0,34ml, dren wyposażony w zaciski umożliwiajace zamknięcie światła. Zawór bezigłowy powinien spełniać następujące wymagania: zamknięty system bezigłowy o wytrzymałości do 7 dni i 720 aktywacji. Przezroczysty (obudowa i membrana), umożliwiajacy kontrolę wzrokową, nie zawierający części metalowych, z podzielną silikonową, bezbarwną i przezroczystą membraną typu Split Septum, o prostym torze przepływu, łatwą do czyszczenia i dezynfekcji, zmiejszającą ryzyko kontaminacji dzięki precyzyjnemu osadzeniu w konektorze. Posiadający małą objętość wypełnienia wynoszącą max 0,07ml. Przepływ grawitacyjny 175ml/min, maksymalny do 600ml/min (36l/h). Wtrzymały na ciśnienie do 24 barów. System może być używany w tomografii komputerowej i rezonansie magnetycznym. System powinien dawać możliwość wstrzyknięć, infuzji oraz aspiracji. Sterylny, nie zawiera ftalanów oraz lateksu.  </t>
  </si>
  <si>
    <t>Dren przedłużający zakończony dwoma zaworami dostępu bezigłowego</t>
  </si>
  <si>
    <t>ZADANIE 25</t>
  </si>
  <si>
    <t>Zestaw do cewnikowania tętnicy</t>
  </si>
  <si>
    <t>Zestaw do cewnikowania tętnicy zakładany metodą Seldingera. W skład zestawu wchodzi: cewnik wykonany z PEBA kodowany kolorystycznie w rozmiarze 18Ga/12 cm; 18Ga/16 cm; 18Ga/23 cm z niskoprofilowanymi skrzydełkami mocującymi i zintegrowanym przedłużaczem z przesuwanym zaciskiem;  igła punkcyjna z końcówką kodowaną kolorem w rozmiarze  18Ga/5-7 cm;  prowadnik 0,025'. Co najmniej dwie wklejki do historii choroby/ zabiegu identyfikujące produkt nr REF/LOT/data ważności. Produkt sterylny pakowany papier / folia</t>
  </si>
  <si>
    <t>RAZEM</t>
  </si>
  <si>
    <t>SUMA</t>
  </si>
  <si>
    <t>Oxygenator dla dorosłych z zestawem drenów</t>
  </si>
  <si>
    <t xml:space="preserve"> - oksygenator z wbudowanym filtrem tętniczym i powłoką biokompatybilną- z zestawem drenów- plastikowy, wydajny wymiennik ciepła  - sprawnośćw oksygenatorze przy przepływie krwi 4,0 l/min i 10 l wody – 70%- objętość wypełnienia statycznego 260 ml- powierzchnia wymian ygazowej 2,5 m2 membrana polipropylenowa- rekomendowany przepływ 1-7 l/min.
- łatwość odpowietrzenia oksygenatora – możliwość szybkiego odpowietrzenia oksygenatora w trakcie ECC bez konieczności jego zatrzymywania
- port do podłączenia zestawu do podawania krwistej kardioplegii zakończony łącznikiem ¼”- możliwość stosowania przepływu pulsacyjnego
- możliwość stosowania anestetyków wziewnych (izofluran, sevofluran)- zbiornik żylno-kardiotomijny twardy o pojemności 4500 ml
- minimalny poziom operacyjny 200 ml przy 7 l/min- filtr zbiornika kardiotomijnego o wielkości porów 30 mikronów
- możliwośćiwość pomiaru temperatury krwi pacjenta na wejściu linii żylnej do zbiornika kardiotomijnego
- wlot linii żylnej ruchomy, możliwość dokonania obrotu konektora o 360°- żylny otwór wlotowy w zbiorniku kardiotomijnym ½’’ z łącznikiem 3/8”.
- 4 łączniki typu luer lock z filtrem;  - 2 łączniki typu luer lock bez filtra- pułapka na pęcherzyki powietrza zlokalizowana przed membraną, w celu wyeliminowania sytuacji dotarcia powonfiguracjiietrza do membrany w kapilarach- nieodpłatne dostarczenie 2 uchwytów montażowych do oksygenatora i zbiornika kardiotomijnego   - instrukcja obsługi oferowanego sprzętu w języku polskim
- kopie aktualnych certyfikatów określających zgodność produktu z normami UE wraz z tłumaczeniami na język polski- możliwość wykorzystania kardiotomu jako pooperacyjny zestaw do autotransfuzji- opakowanie zewnętrzne minimum podwójne- termin przydatności do użycia minimum 18 m-cy                                                                                      Dreny wykonane z tworzywa medycznego PCV i silikonu- część drenów pakowana w celu sterylnego podania na stół operacyjny- dreny oznaczone kolorami - części drenów na bieżnie pomp wykonane z silikonu medycznego- linia tętnicza 3/8x3/32 cala, żylna 1/2x3/32 cala, dwie linie ssakowe 1/4x1/16cala,  2 dreny 3/8x 3/32 do połączenia z głowicą centryfugalną o długości 20cm i 40 cm- linie na bieżnie pomp z silastiku: tętnicza 1/2x3/32 cala, ssakowe 3/8x3/32 cala- jedna linia ssakowa wyposażona w szant i zastawkę zapobiegającą zasysaniu
- filtr bakteriobójczy do gazów medycznych- samoprzylepny trzymacz  do drenów sterylnie zapakowany do podania na stół operacyjny. Zestaw do podciśnienia - pakowanie drenów i sposób otwierania zapewniający ochronę sterylności- opakowanie drenów i sposób otwierania zapewniający ochronę sterylności- długość drenów dostosowana do potrzeb użytkownika, możliwość konfiguracji - 
- kopie aktualnych certyfikatów określających zgodność produktu z normami UE wraz z tłumaczeniami na język polski</t>
  </si>
  <si>
    <t>Głowica do pompy centryfugalnej</t>
  </si>
  <si>
    <t>Głowica pompy centryfugalnej, wypełnienie 40 ml, kompatybilna z  urzadzeniem SCPC firmy Stocert (dopuszcza się adapter)</t>
  </si>
  <si>
    <t>– kompletny zestaw jednorazowy składający się z pakietu sterylnego na stół operacyjny zawierającego: linię do zbierania krwi oraz podawania substancji przeciwkrzepliwej; pakietu sterylnego do założenia na aparat: pojemnik wirówki (o pojemności 135 ml) wraz z drenami; zbiornika o pjemności 4 l, z filtrem o gęstości 40 mikronów. Zestaw pakowany pojedynczo.</t>
  </si>
  <si>
    <t>– zestaw do oczyszczania krwi z dzwonem wirówki o pojemności 135 ml.</t>
  </si>
  <si>
    <t>sztywny zbiornik do odbierania odsysanej z pola operacyjnego krwi. Zbiornik o pojemności 4 l, z filtrem o gęstości 40 mikronów.</t>
  </si>
  <si>
    <t>zestaw drenów podłączeniowych zbiornika z polem operacyjnym, sterylne,  pakowane pojedyńczo</t>
  </si>
  <si>
    <t xml:space="preserve">Oxygenator dla dorosłych z zestawem drenów do długotrwających procedur wysokospecjalistycznych (lub o zwiększonym przepływie lub Oksygenator membranowy dla dorosłych z małym wypełnieniem w systemie otwartym z wbudowanym wymiennikiem ciepła). -  oksygenator membranowy w systemie otwartym z wbudowanym filtrem tętniczym - maksymalny czas pracy oksygenatora z zachowaniem pełnej sprawności 6 godz. - zakres przepływu krwi od  0,5 - 8,0 l/min - objętość wypełnienia statycznego (moduł oksygenatora + wymiennik ciepła + filtr tętniczy) 351 ml wbudowany filtr tętniczy w moduł oksygenatora- powierzchnia filtra: 97 cm2 - wielkość otworów filtracyjnych: 38 mikronów - powierzchnia wymiany gazowej 1,75 m2 termowymiennik poliuretanowy o powierzchni 0,43m2, przy przepływie  krwi  4,0 l/min i przepływie wody 10 l/min min 65 %
- obudowa oksygenatora twarda wykonana z poliwęglanu - wejście/wyjście krwi z oksygenatora 3/8” - wejście/wyjście mieszki gazowej 1/4” - złącze do kapnografu typu luer żeńskie - oddzielny niezależny konektor do podaży kardioplegii typu luer żeński z wbudowaną zastawką jednokierunkową w oksygenatorze.- żeńskie złącze typu luer do próbek krwi - złącze bagnetowe do pomiaru temperatury - wejście/Wyjście dla wody – męskie złącze typu Hansen- zbiornik kardiotomijny zintegrowany z oksygenatorem twardy o pojemności 4,5 l  - zbiornik podzielony na dwie części z możliwością oddzielenia krwi aktywowanej od krwi nieaktywowanej                             
- część zbiornika na krew żylną i nieaktywowaną posiada podwójny filtr o wielkości otworów  41 mikronów/120 mikronów oraz wkładką odpieniającą- część zbiornika na aktywowaną krew odessaną posiada filtr o wielkości otworów 41 mikronów oraz wkładkę odpieniającą- minimalny poziom roboczy 150 ml - możliwość stosowania VAVD – system podciśnienia- możliwość obrotu oksygentora względem zbiornika kardiotomijnego – 330o – 360o- złącze wejściowe krwi żylnej 1/2” z rotacją 360o - złącze wyjściowe krwi 3/8” - porty szybkiego wypełniania 2 x 1/4" z filtre - złącza przewodów ssących 2 x 1/4" z filtrem i 3 x 1/4"-3/8” z filtrem - złącza do podawania leków 6 x żeńskie złącze luer z filtrem - port do autotransfuzji 1/4" bez filtra - port odpowietrzjący/podciśnieniowy 1/4" - rozgałęźnik do pobierania próbek krwi tętniczej/żylnej z liniami
- moduł oksygenatora pokryty biokompatybilną, nieścieralną powłoką, umieszczony poziomo, z jednej strony przyłącza sterylne, z drugiej niesterylne
- wszystkie powierzchnie zbiornika kardiotomijnego mające kontakt z krwią pokryte biokompatybilną nieścieralną powłoką- tworzywa użyte do produkcji oksygenatora i kardiotomu apyrogenne i nie trombogenne.  Dreny wykonane z tworzywa medycznego PCV i silikonu - część drenów pakowana w celu sterylnego podania na stół operacyjny - dreny oznaczone kolorami- części drenów na bieżnie pomp wykonane z silikonu medycznego - linia tętnicza 3/8x3/32 cala, żylna 1/2x3/32 cala połączone szantem 3/8x3/32 długość min. 40 cm., - wbudowane cewki pomiarowe w linie główne (tętniczą i żylną) kompatybilne z systemem monitorowania by passu sercowo-płucnego
 - dwie linie ssakowe 1/4x1/16cala- linie na bieżnie pomp z silastiku: tętnicza 1/2x3/32 cala, ssakowe 3/8x3/32 cala - jedna linia ssakowa wyposażona w szant i zastawkę zapobiegającą zasysaniu. dodatkowo rozgałęziony dren 1/4 z jedną z końcówek zakończoną łącznikiem 1/4
- filtr bakteriobójczy do gazów medycznych - samoprzylepny trzymacz do drenów sterylnie zapakowany do podania na stół operacyjny- głowica pompy centryfugalnej kompatybilna z pompą firmy Stockert z drenami 3/8x3/32 ,wypełnienie głowicy max. 57 ml.- zestaw do podciśnienia - pakowanie drenów i sposób otwierania zapewniający ochronę sterylności- długość drenów dostosowana do potrzeb użytkownika, możliwość konfiguracji wg projektu - opakowanie zewnętrzne minimum podwójne-  termin przydatności do użycia minimum 3 lata                         
</t>
  </si>
  <si>
    <t>Głowica do pompy centryfugalnej o zwiększonej objętości</t>
  </si>
  <si>
    <t>Głowica pompy centryfugalnej, wypełnienie powyżej 50 ml, kompatybilna z  urzadzeniem SCPC firmy Stocert</t>
  </si>
  <si>
    <t>Zestaw do kardioplegi Del Nido z termowymiennikiem</t>
  </si>
  <si>
    <t>Zestaw do kardiplegii Del Nido o w następującej konfiguracji: termowymiennik ze zintegrowaną pułapką powietrzną z odpowietrzeniem (filtr 105 mikronów) , zawór wspomagający odpowietrzenie termowymiennika, powierzchnia wymiany cieplnej 0,05 m2, membrana odpowietrzająca 0,2µm teflon hybrydowy, maksymalne wypełnienie termowymiennika 35 ml, port wody: ½” Hansen, złącze wlotowe roztworu kardioplegicznego 1/4", złacze wyjściowe roztworu kardioplegicznego 1/4", złącze typu luer do linii odpowietrzenia , kopułka z membraną izolująca krew od miernika do pomiaru ciśnienia , obudowa twarda z tworzywa sztucznego
dostarczenie w cenie oferty uchwytu montażowego do termowymiennika</t>
  </si>
  <si>
    <t>Hemofiltr z zestawem drenów do hemofiltracji podczas krążenia pozaustrojowego</t>
  </si>
  <si>
    <t>Hemokoncentrator krwi z liniami dla dorosłych, wyposażenie w zestaw drenów doprowadzających i odprowadzających krew z hemokoncentratorów z zakończeniami typu Luer oraz dren odprowadzenia odfiltrowanego płynu do zbiornika zestawu, maksymalna objętość wypełnienia hemokoncentratora 140ml, maksymalne ciśnienie transmembranowe 60 kPa, powierzchnia czynna membrany: 0,68 m2, objętość wypełnienia 60 ml, objętość wypełnienia hemokoncetratora z drenami 137ml</t>
  </si>
  <si>
    <t>Czujnik pomiaru krwi żylnej 1/2",</t>
  </si>
  <si>
    <t>Czujnik pomiaru krwi żylnej 1/2", Kompatybilny z systemem monitorowania B-Capta i ILBM. Opakowanie 10 szt.</t>
  </si>
  <si>
    <t>Czujnik pomiaru krwi tętniczej 3/8</t>
  </si>
  <si>
    <t>Czujnik pomiaru krwi tętniczej 3/8",  Kompatybilny z systemem monitorowania B-Capta i ILBM. Opakowanie 10szt.</t>
  </si>
  <si>
    <t>Kaniula do podawania kardioplegii do zabiegów małoinwazyjnych</t>
  </si>
  <si>
    <t>Igła do podawania kardioplegii do zabiegów małoinwazyjnych, długość korpusu min 31 cm, rozmiar 7Fr i 9Fr, prowadnica kaniuli z systemem zabezpieczającym przed wypływem krwi z opuszki aorty, końcówka kaniuli standartowa kołnierzem uszczelniającym i możliwością bezpiecznego zamocowania,  igła wprowadzająca wykonana ze stali nierdzewnej,   zakończenie kaniuli luer z możliwością podłączenia linii do podawania kardioplegii</t>
  </si>
  <si>
    <t xml:space="preserve"> - sterylny zestaw wprowadzający z igłą angiograficzną, rozszerzaczem naczyniowym, rozszerzaczem introduktora, trójdrożnym kranikiem, nasadką luer, przedłużaczem cewnika, drenem ciśnieniowym oraz strzykawką ii zastawką jednokierunkową
- jednakowa średnica zwiniętego balonu i shaftu
- konstrukcja membrany balonu typu „folded designe”
- budowa shaftu typu „co lumen”
- koszulka introduktora wyposażona w zastawkę hemostatyczną
- oznaczenia barwne
- profil 7,5 Fr o wym. 25, 30, 34 i 40 cc
- dostępność balonu profil 8 Fr wym. 50 cc
- port do pomiaru ciśnienia
- termin przydatności do użycia minimum 2 lata od daty dostawy
- opakowanie min. podwójne
- instrukcja obsługi w języku polskim
- kanał ciśnienia wykonany z poliamidu o średnicy minimum 0,027 cali
- kompatybilny z konsolą Datascope – system 100 będącą na stanie Kliniki
- linia widoczna w promieniach rtg, markery widoczne w skopii
- prowadnik pokryty PTFE
 </t>
  </si>
  <si>
    <t>Stabilizator tkankowy do naczyń wieńcowych do zabiegów kardiochirurgicznych</t>
  </si>
  <si>
    <t>jednorazowy z tworzywa sztucznego, ssący, atraumatyczny, niezakrywający naczyń wieńcowych, ramię przegubowe 17cm ustawne na zawiasie stopki 6cm z przyssawkami (część ssąca długości 3cm) regulowane trójpłaszczyznowa, zbrojona linia ssąca do pompy, dren z PCV medycznego z filtrem z możliwością regulacji siły ssania, wskażnik siły stabilizacji ramienia stabilizatora</t>
  </si>
  <si>
    <t>Elektrody nasierdziowe bipolarne</t>
  </si>
  <si>
    <t xml:space="preserve"> wykonany z materiału przezroczystego, sterylny, posiadający dwie końcówki Luer "męskie" oraz jedną żeńską"</t>
  </si>
  <si>
    <t>zbrojona, z konektorem 3/8 cala, z kolnierzem, rozmiary 20-24 Fr, spadek ciśnienia przy danym przeplywie (wg wykresu z danych deklarownych przez producenta), preferowne zbrojenie nie faldujące wewnętrznego światla kaniuli, końcówki kaniuli ścięte pod kątem, tworzywo medyczne, apyrogenne i nietrombogenne</t>
  </si>
  <si>
    <t>zbrojona, z konektorem 3/8 cala, z kolnierzem, rozmiary 20-24 Fr, spadek ciśnienia przy danym przeplywie (wg wykresu z danych deklarownych przez producenta), preferowne zbrojenie nie faldujące wewnętrznego światla kaniuli, końcówki kaniuli, ścięte pod kątem, tworzywo medyczne, apyrogenne i nietrombogenne</t>
  </si>
  <si>
    <t>zbrojona, z wyjąciem 3/8 cala, rozmiary 28-34 Fr, spadek ciśnienia przy danym przeplywie (wg wykrsu z danych deklarowanych przez producenta) preferowne zbrojenie nie faldujace wewnętrznego światla kaniuli</t>
  </si>
  <si>
    <t>zbrojona, z konektorem 1/2 cala, z koszyczkiem, rozmiary28/36 Fr, 36/46 Fr, 32/40Fr,34/46 Fr oraz 36/51 Fr, spadek ciśnienia przy danym przeplywie (wg wykresu z danych deklarownych przez producenta) preferowane zbrojenie nie faldujące wewnętrznego światla kaniuli, kaniula zakończona łącznikiem 1/2 , końcówka kaniuli zakończona wieloma otworami oraz koszyczkami przedsionkowymi, znacznik głębokości na kaniuli umożliwiający jej precyzyjne umiejscowienie, tworzywo medyczne, apyrogenne i nietrombogenne</t>
  </si>
  <si>
    <t>Kaniula dostępna w rozmiarach 32/40Fr oraz 36/46Fr, Długość kaniuli min. 38 cm., zakończona łącznikiem 1/2, końcówka kaniuli zakończona wieloma otworami oraz koszyczkami przedsionkowymi, znaczniki głębokości na kaniuli umożliwiające jej precyzyjne umiejscowienie, tworzywo medyczne, apyrogenne i nietrmbogenne</t>
  </si>
  <si>
    <t>wykonana z poliuretanu, zbrojona, z konektorem 3/8 cala, z prowadnicą, rozmiary 15-25 Fr, spadek ciśnienia przy danym przeplywie (wg wykresu z danych deklarownych przez producenta) preferowane zbrojenie nie faldujące wewnętrznego światla kaniuli</t>
  </si>
  <si>
    <t xml:space="preserve">• Końcówka kaniuli zagięta pod kątem 90 stopni
• Dostępna w rozmiarach 24, 28 i 31 FR
• Zakończona częścią łączącą 3/8”
• Długość min. 35 cm
• Metalowa końcówka ścięta pod kątem z wieloma otworami
• Znaczniki głębokości na kaniuli umożliwiające precyzyjne umiejscowienie
• Tworzywo medyczne, apyrogenne i nietrombogenne•
</t>
  </si>
  <si>
    <t>Kaniule doopuszkowe z linią odpowietrzającą, dostępne rozmiary 7, 9, 11 FR, z prowadną ze stali nierdzewnej (z systemem zabezpieczającycm przed wypłynięciem krwi – 7, 9 FR), końcówka typu Luer, tworzywo medyczne, apyrogenne i nietrombogenne</t>
  </si>
  <si>
    <t>Kaniula do podawania kardioplegii dowieńcowo</t>
  </si>
  <si>
    <t>Tworzywo medyczne silikonowe, kaniula prosta z uszczelnieniem, w rozmiarach 17 – 20 Fr, Kaniula wykonana w całóści z materiału biokompatybilnego</t>
  </si>
  <si>
    <t>Sztywne kaniule do ujść wieńcowych</t>
  </si>
  <si>
    <t>Długość kaniuli do 20 cm, rozmiar 12 Fr lub 14 Fr, kaniule z koszyczkiem kontrastującym w prominiach RTG, elastyczny korpus ze stali nierdzewnej, palstikowa rączka z łacznikiem luer, dostępne kaniule zakrzywione pod kątem 90 stopni w rozmiarach 10, 12, 14 FR oraz kaniule zakrzywione pod kątem 45 stopni dostępne w rozmiarze 12 FR, tworzywo medyczne, apyrogenne i nietrombogenne</t>
  </si>
  <si>
    <t>Silikonowy went o długości min. 40 cm., rozmiar 16 i 20 FR, zakończony łącznikiem ¼” bez odpowietrznika, plastyczna prowadnica, końcówka kaniuli perforowana, tworzywo medyczne, apyrogenne i nietrombogenne</t>
  </si>
  <si>
    <t>Ssawka perikardialna</t>
  </si>
  <si>
    <t>Ssak osierdziowy</t>
  </si>
  <si>
    <t>Ssak osierdziowy bez metalowej sprężynki – sitko plastikowe z obciążnikiem, o długości 38 cm, Elastyczny dren zakończony łącznikiem 1/4 cala. Wyrób medyczny sterylny, jednorazowego użytku, pakowany pojedyńczo</t>
  </si>
  <si>
    <t>Kaniula tętnicza z możliwością zastosowania do pnia ramienno-głowowego z zestawem do wprowadzenia</t>
  </si>
  <si>
    <t>Kaniula o wydłużonym, jednoczęściowym korpusie, odporna na zaginanie (zbrojona). Kaniule z łącznikiem 3/8’’ z odpowietrznikiem, prowadnicą, znacznikami głębokości oraz kontrastującym w promieniach RTG kołnierzem. Długość kaniuli min. 30 cm, dostępne rozmiary od 18 do 24 Fr.  Tworzywo medyczne, apyrogenne i nietrombogenne</t>
  </si>
  <si>
    <t>Zestaw drenów do krążenia mózgowego</t>
  </si>
  <si>
    <t>Zestaw drenów do zabiegów małoinwazyjnych</t>
  </si>
  <si>
    <t>Dreny wykonane z PCV medycznego Zestaw rozpoczyna się trójnikiem 1/2x3/8x3/8, wyjscia 3/8 wyposażone w dren 3/8x 3/32   długości 40 i 140 cm</t>
  </si>
  <si>
    <t>Kaniula udowa zylna z zestawem do wprowadzania wyposażona w dwa koszyczki drenujące</t>
  </si>
  <si>
    <t xml:space="preserve">
• Pakowane pojedynczo• Dostępne w rozmiarach od 27 do 29 FR
• Długość całkowita kaniuli min 64 cm, długość końcówki min 50 cm
• Łącznik 3/8” lub ½”
• Radiocieniujący pierścień szewny z możliwością zmiany położenia
• Kaniula cienkościenna o elastycznym i odpornym na załamania korpusie
• Jednoczęściowy prowadnik o wydłużonym, stożkowatym kształcie.
• Kaniula posiadające dwa koszyczki drenujące: na końcówce kaniuli oraz na wysokości żył wątrobowych
• Tworzywo medyczne, apyrogenne i nietrombogenne
</t>
  </si>
  <si>
    <t>Kaniula żylna udowa z zestawem do wprowadzenia</t>
  </si>
  <si>
    <t>Kaniule w rozmiarze od 19 do 25 Fr zakończone konektorem 3/8 x 3/8 cala, Otwory wlotowe kaniuli rozłożone na końcu na długości 20 cm + wlot centralny Kaniula musi posiadać marker zewnętrzny( podziałka na zewnętrznej stronie kaniuli lub nakładany pierścień ) pozwalający na ocenę głębokości wprowadzenia kaniuli do naczynia
Pakowane indywidualnie w sterylną „kopertę” z papier-folii
Wykonana z materiałów apirogennych i atraumatycznych.
Okres przydatności do użycia minimum 2 lata od daty dostawyKaniule w rozmiarze od 19 do 25 Fr zakończone konektorem 3/8 x 3/8 cala, Otwory wlotowe kaniuli rozłożone na końcu na długości 20 cm + wlot centralny Kaniula musi posiadać marker zewnętrzny( podziałka na zewnętrznej stronie kaniuli lub nakładany pierścień ) pozwalający na ocenę głębokości wprowadzenia kaniuli do naczynia
Pakowane indywidualnie w sterylną „kopertę” z papier-folii
Wykonana z materiałów apirogennych i atraumatycznych.
Okres przydatności do użycia minimum 2 lata od daty dostawy</t>
  </si>
  <si>
    <t>Kaniula do kardioplegii wstecznej</t>
  </si>
  <si>
    <t>Kaniula w rozmiarze od 13 do 15 Fr, balonik wypełniany manualnie, linia do pomiaru ciśnienia</t>
  </si>
  <si>
    <t>Kaniula umożliwiająca kaniulację tętnicy udowej, pachowej i podobojczykowej z zestawem do wprowadzenia</t>
  </si>
  <si>
    <t>Wykonane z silikonu.  rozmiary średnica 14 – 20 fr, długość do 40 cm.  Stalowy prowadnik umożliwiający modelowanie kaniuli bez jej odskakiwania.  Zwiększona odporność na załamania.  Miękki silikonowy balonik dopasowujący się do ścian naczynia, utrzymujący kaniulę w jednym miejscu oraz zapobiegający cofaniu się krwi.  Dodatkowe otwory po bokach kaniuli dla lepszej perfuzji.  Napełnianie balonu.  Pomiar ciśnienia za balonem</t>
  </si>
  <si>
    <t>Łata osierdziowa</t>
  </si>
  <si>
    <t>łata biologiczna wykonana z osierdzia wołowego, zabezpieczony przed kalcyfikacją przez usunięcie fosfolipidów, dostępne rozmiary 8x14 cm</t>
  </si>
  <si>
    <t>łata biologiczna wykonana z osierdzia wołowego, zabezpieczony przed kalcyfikacją przez usunięcie fosfolipidów, dostępne rozmiary 5x6 cm</t>
  </si>
  <si>
    <t>łącznik bez przedłużenia</t>
  </si>
  <si>
    <t>Zastawka mechaniczna aortalna I mitralna</t>
  </si>
  <si>
    <t xml:space="preserve">Aortalne i Mitralne Zastawki Mechaniczne
Wysokoprofilowe, dwupłatkowe zastawki wykonane z węgla pirolitycznego bez silikonu. Kołnierz wykonany z drakonu lub teflonu ze znacznikami, usytułowany supraannularnie – powyżej pierścienia anatomicznego.
Kąt otwarcia płatków min. 90°
System Leaflet Shelding – konstrukcja dolnej części pierścienia chroniąca płatki przed zablokowaniem
Dostępne rozmiary zastawek aortalnych: 19, 21, 23, 25, 27/29 mm
Dostępne 3 kołnierze szewne dla zastawek aortalnych, w tym 1 dedykowany do wąskiego pierścienia
Możliwość obniżenia INR do wartości 1.5 – 2.0 po 3 miesiącach po wszczepieniu zastawki aortalnej – potwierdzone w instrukcji użycia
Efektywna powierzchnia otwarcia zastawki aortalnej: dla śr. 19 mm – min.2,2cm²; dla śr.21mm –min 2,75cm²; dla śr. 23 mm –min 3,4cm²; dla śr. 25 mm – min 4,09cm²
Bezpłatny komplet miarek i testerów
Dostępne rozmiary zastawek mitralnych: 23, 25, 27/29, 31/33 mm oraz uniwersalny rozmiar 25/33 mm
Dostępne 2 kołnierze szewne dla zastawek mitralnych
Geometryczna powierzchnia zastawki z płatkami (GOA) dla śr. 23 mm – min. 3,1cm² dla śr.25mm – min. 3,7cm² dla śr. 27 mm – min. 3,7cm²
Trombogenność 0 %
Dostępne rozmiary zastawek mitralnych: 23, 25, 27/29, 31/33 mm oraz uniwersalny rozmiar 25/33 mm
Dostępne 2 kołnierze szewne dla zastawek mitralnych
</t>
  </si>
  <si>
    <t>Biologiczna  zastawka aortalna niskoprofilowa</t>
  </si>
  <si>
    <t xml:space="preserve"> Biologiczna zastawka aortalna niskoprofilowa wykonana z osierdzia wołowego w rozm.: 19, 21, 23, 25, 27, 29 mm. Zastawka do implantacji nadpierścieniowej. Pierścień impregnowany siarczanem baru dla radiowizualizacji. Zastawka bez metalowych elementów. Płatki zastawki zamontowane wewnątrz stentu. Dwuczęściowy stent polimerowy zastawki składający się ze sztywnej, niepodatnej na deformacje podstawy oraz elastycznej trójpłatkowej ramki podtrzymującej płatki zastawki. Markery na pierścieniu w połowie długości płatka</t>
  </si>
  <si>
    <t>Zastawka biologiczna aortalna i mitralna</t>
  </si>
  <si>
    <t>zastawka pojedynczej zastawki świńskiej. kołnierz wykonany z dakronu lub teflonu. zastawki aortalne w rozmiarach 21 - 29 mm.  zastawki mitralne w rozmiarach 25 - 33 mm.  stent zastawki elastyczny z pamięcią kształtu wykonany z polimeru.   chemiczne zabezpieczenie przed kalcyfikacją (sposób zabezpieczenia) – skuteczność (udokumentowane klinicznie).  zastawka w pełni nadpierścieniowa – żadna częśc stentu po wszczepieniu nie znajduje się w świetle pierścienia zastawki.  zastawki wyposażone w uchwyt umożliwiający łatwe mocowanie do holdera.  zastawki aortalne chorych dwóch typach różniące się wielkością pierścienia szewnego.
konstrukcja holdera zastawki zabezpieczająca przed zaczepieniem się szwu chorych spojenia komisu zastawki podczas implantacji.  zachowana plastyczność radialna płatków.  możliwość zbliżenia do siebie komisu zastawki przy zakładaniu systemu mocującego do holdera w zastawce mitralnej.  odsetek chorych pow. 65 r.ż. bez uszkodzenia zastawki po 15 latach min. 87%.  możliwość ustalenia rodzajów i rozmiarów przy poszczególnych zamówieniach. dostarczenie lub wymiana zastawki w ciągu 24 h od momentu złożenia zamówienia.   bezpłatny komplet miarek i testerów.  udokumentowana niepodatność na kalcyfikację min. 20 lat.  zastawka w pełni nadpierścieniowa - żadna część stentu po wszczepieniu nie znajduje się w świetle pierścienia zastawki.  gradient ciśnień dla zastawki mitralnej &lt;10 mmHg.  gradient ciśnień dla zastawki aortalnej &lt;15 mmHg.  termin ważności minimum 2 lata od daty dostawy</t>
  </si>
  <si>
    <t>Zastawka aortalna o podwyższonej trwałości</t>
  </si>
  <si>
    <t xml:space="preserve">Dostępne rozmiary: aortalne 19 – 29 mm, mitralne
zastawka stentowa z perykardium wołowego, chemicznie zabezpieczona przez zwapnieniem poprzez usunięcie z tkanki fosfolipidów i wolnych grup aldehydowych oraz stabilne blokowanie rezydualnych grup aldehydowych
zastawka zbudowana z trzech niezależnych płatków o jednakowej grubości i jednorodności tkanki, zapewniających maksymalizację pola otwarcia i optymalizację warunków hemodynamicznych
stent zastawki metalowy, elastyczny, z pamięcią kształtu
konstrukcja stentu umożliwiająca poszerzenie rozmiaru wewnętrznego w przypadku ewentualnej przyszłej procedury „valve in valve”, znaczniki umożliwiające identyfikację rozmiaru zastawki w skopii, po implantacji –  dla zastawek w  zakresie 19 – 25 mm
kołnierz zastawki wyprofilowany trójwymiarowo, specyficznie do anatomicznej budowy pierścienia natywnego
zastawka do implantacji całkowicie nadpierścieniowej, po wszczepieniu żadna część stentu nie znajduje się w świetle pierścienia zastawki
zastawka sterylna, przechowywana bez roztworu buforującego, gotowa do natychmiastowego użycia, nie wymagająca płukania"
Dostępne rozmiary: aortalne 19 – 29 mm, </t>
  </si>
  <si>
    <t>Zastawka mitralna o podwyższonej trwałości</t>
  </si>
  <si>
    <t>Zastawka stentowa z perykardium wołowego, chemicznie zabezpieczona przez zwapnieniem poprzez usunięcie z tkanki fosfolipidów oraz wolnych grup aldehydowych, a także stabilne blokowanie rezydualnych grup aldehydowych. Zastawka zbudowana z trzech niezależnych płatków o jednakowej grubości i jednorodności tkanki, zapewniających maksymalizację pola otwarcia i optymalizację warunków hemodynamicznych. Stent zastawki metalowy, elastyczny z pamięcią kształtu. Konstrukcja holdera zastawki mitralnej zabezpieczająca przed zaczepieniem się szwu o spojenia komisur zastawki podczas implantacji – stent składany pod kątem 55 stopni na czas implantacji, wracający do pozycji wyjściowej po implantacji. Kołnierz zastawki mitralnej wyprofilowany trójwymiarowo, specyficznie do anatomicznej budowy pierścienia natywnego. Zastawka sterylna, przechowywana bez roztworu buforującego, gotowa do natychmiastowego użycia, nie wymagająca płukania. Wymagane rozmiary: 25 – 33 mm</t>
  </si>
  <si>
    <t>Zastawka aortalna bezszwowa</t>
  </si>
  <si>
    <t xml:space="preserve">
Zastawka stentowa z perykardium wołowego, w rozmiarach 19-27 mm, chemicznie zabezpieczona przed zwapnieniem poprzez usunięcie z tkanki fosfolipidów oraz wolnych grup aldehydowych.
Zastawka zbudowana z trzech niezależnych płatków o jednakowej grubości i  jednorodności tkanki, zapewniających maksymalizację pola otwarcia i optymalizację warunków hemodynamicznych
Zastawka osadzona na rozprężanym ciśnieniowo stencie mocującym zastawkę
Kołnierz zastawki aortalnej wyprofilowany trójwymiarowo, specyficznie do anatomicznej budowy pierścienia natywnego
Szwy pozycjonujące wiązane lub usuwane po osadzeniu zastawki – dopuszcza się do trzech szwów pozycjonujących
Powodzenie ( sukces ) implantacji wynosi &gt;95%
Efektywna powierzchnia otwarcia (EOA) dla zastawki aortalnej 21 min.1,60 cm²
Efektywna powierzchnia otwarcia (EOA) dla zastawki aortalnej 23 min.1,70 cm²
Średni gradient przezzastawkowy  dla zastawki rozmiaru  21 poniżej 10 mmHg"
</t>
  </si>
  <si>
    <t>Konduit biologiczny z zastosowaniem graftu Valsalva oraz zastawki aortalnej o przedłużonej trwałości</t>
  </si>
  <si>
    <t>Konduit biologiczny z zastosowaniem graftu Valsalva oraz zastawki aortalnej o przedłużonej trwałości, która została poddana procesowi glicerolizacji. Konduit posiada kołnierz szewny umożliwiający implantację naddpierścieniową oraz wewnątrzpierścieniową. Konduit jest fabrycznie zmontowany i gotowy do użycia, poddany procesowi sterylizacji, przechowywany na sucho. Dostępne rozmiary zastawki: 21, 23, 25, 27, 29 mm. Dostępna długość użytkowa graftu 10 cm. Dostępne średnice kołnierza szewnego: 33, 35, 36, 38, 40 mm. Dostępne średnice graftu: 24, 26, 28, 30, 32 mm.</t>
  </si>
  <si>
    <t xml:space="preserve">Pierścień półsztywny do plastyki zastawki mitralnej  </t>
  </si>
  <si>
    <t xml:space="preserve"> pierścień półsztywny,dostępny w rozmiarach 24-40 mm, struktura pierścienia półsztywna zapewniająca adaptację kształtu i utrzymująca asymetryczny kształt pierścienia podczas cyklu pracy serca, półsztywny segment tylny, znaczniki dla przymocowania strun ścięgnistych, uwalnianie pierścienia za pomocą jednego cięcia, wyposażenie w zestaw miarek i uchwytów o plastycznej strukturze, uchwyt pierścienia wyposażony w linię referencyjną struny ściegnistej dla będącą pomocą dla chirurga podczas operacji naprawczych z użyciem strun ścięgnistych, widoczny w promieniach rtg, możliwość ustalenia rozmiarów przy poszczególnych zamówieniach, termin przydatności do użycia minimum 2 lata od daty dostawy</t>
  </si>
  <si>
    <t>Pierścienie do annuloplastyki trójdzielnej wyprofilowane trójwymiarowo</t>
  </si>
  <si>
    <t>Wymagane rozmiary: 26, 28, 30, 32, 34, 36, Sztywne pierścienie do annuloplastyki trójdzielnej o konstrukcji niskoprofilowej, ze znacznikami orientującymi pierścień w ujściu zastawki, pokryte warstwą tkaniny welurowej ułatwiającej wszywanie.Trójwymiarowe ukształtowanie zgodne z kształtem ujścia zastawki trójdzielnej z przerwą w miejscu odpowiadającym występowaniu węzła przedsionkowo-komorowego i pęczka Hisa.  Rdzeń ze stopu tytanu , stabilizujący ujście zastawki.  Pierścienie umieszczone na holderze ułatwiającym implantację.  Konstrukcja pierścienia pod kątem zapewnienia przywrócenia funkcjonalności fizjologicznej zastawki trójdzielnej. Udokumentowana liczba wszczepień na świecie
min. 100 000Wymagane rozmiary: 26, 28, 30, 32, 34, 36, Sztywne pierścienie do annuloplastyki trójdzielnej o konstrukcji niskoprofilowej, ze znacznikami orientującymi pierścień w ujściu zastawki, pokryte warstwą tkaniny welurowej ułatwiającej wszywanie.Trójwymiarowe ukształtowanie zgodne z kształtem ujścia zastawki trójdzielnej z przerwą w miejscu odpowiadającym występowaniu węzła przedsionkowo-komorowego i pęczka Hisa.  Rdzeń ze stopu tytanu , stabilizujący ujście zastawki.  Pierścienie umieszczone na holderze ułatwiającym implantację.  Konstrukcja pierścienia pod kątem zapewnienia przywrócenia funkcjonalności fizjologicznej zastawki trójdzielnej. Udokumentowana liczba wszczepień na świecie min. 100 000</t>
  </si>
  <si>
    <t>Pierścień  do annuloplastyki mitralnej</t>
  </si>
  <si>
    <t xml:space="preserve">wymagane rozmiary: 24 do 40, kształt pierścieni do annuloplastyki mitralnej nerkowaty (proporcja wysokości do szerokości 3:4), zapewniający zabezpieczenie pierścień zastawki w obrębie obu płatków: przedniego (anterior) i tylnego (posterior), półsztywne pierścienie do annuloplastyki mitralnej wyprofilowane trójwymiarowo o kształcie "siodła", pokryte warstwą tkaniny poliestrowej ze znacznikami orientującymi pierścień w ujściu zastawki, konstrukcja pierścieni do annuloplastyki mitralnej pełna: - zapewniająca usztywnienie w obrębie płatka przedniego (anterior) i uelastycznienie w obrębie płatka tylnego (posterior), - zapewniająca powiększanie się wymiaru A-P podczas rozkurczu, konstrukcja pierścienia pod kątem zapewnienia przywrócenia funkcjonalności fizjologicznej zastawki mitralnej,
</t>
  </si>
  <si>
    <t>Elektrody monopolarne  do Ablacji środoperacyjnej</t>
  </si>
  <si>
    <t xml:space="preserve"> Elektroda monopolarna do ablacji  - jednobiegunowa  - do chirurgicznej ablacji RF w migotaniu przedsionków- irygowana ablacja- linia do podaży krystaloidu- sterylna, jednorazowego użytku- termin ważności minimum 2 lata od daty dostawy</t>
  </si>
  <si>
    <t>Elektrody bipolarne  do Ablacji środoperacyjnej</t>
  </si>
  <si>
    <t xml:space="preserve">Elektroda bipolarna do ablacji
 - zaciskowe z możliwością dopasowania kształtu elektrod do warunków anatomicznych,
 - irygowane roztworem soli fizjologicznej zapewniającą irygację i chłodzenie tkanki poddanej ablacji,
 - z automatycznym doborem mocy dostarczanej energii w stosunku do impedancji tkanki,  
 - automatyczny odczyt „pełnościennej ablacji”,
 - szczęki elektrody rotowane w granicach 300 stopni z elastycznym przewodem doprowadzeniowym energię do szczęk elektrod
</t>
  </si>
  <si>
    <t>Zastawka wołowa aortalna i mitralna</t>
  </si>
  <si>
    <t>Zastawka aortalna  w rozmiarach 19-29mm i mitralna  w rozmiarach 25-33mm
Zastawka stentowa z perykardium wołowego, chemicznie zabezpieczona przez zwapnieniem poprzez usunięcie z tkanki fosfolipidów oraz wolnych grup aldehydowych.
zastawka zbudowana z trzech niezależnych płatków o jednakowej grubości i jednorodności tkanki, zapewniających maksymalizację pola otwarcia i optymalizację warunków hemodynamicznych.
stent zastawki metalowy, elastyczny z pamięcią kształtu.
kołnierz zastawki aortalnej wyprofilowany trójwymiarowo, specyficznie do anatomicznej budowy pierścienia natywnego.
zastawka aortalna do implantacji całkowicie nadpierścieniowej, po wszczepieniu żadna część stentu nie znajduje się w świetle pierścienia zastawki
efektywna powierzchnia otwarcia (EOA) dla zastawki aortalnej 19 min. 1,50 [cm2]
efektywna powierzchnia otwarcia (EOA) dla zastawki aortalnej 21 min. 1,90 [cm2]
efektywna powierzchnia otwarcia (EOA) dla zastawki aortalnej 23 min. 2,00 [cm2]</t>
  </si>
  <si>
    <t>Jednorazowy system do chirurgicznego śródoperacyjnego zamykania uszka lewego przedsionka</t>
  </si>
  <si>
    <t>1)System złożony z rączki z mechanizmem pistoletowym uwalniającym, sztywnego shaftu o długości 25cm oraz części dystalnej w postaci równolegle ustawionych ruchomych, tytanowych poprzeczek zaopatrzonych w pokrycie z tkanego poliestru, którym dokonuje się trwałej okluzji uszka lewego przedsionka;
2) System zapewnia atraumatyczne zamknięcie uszka poprzez brak ostrych elementów, rękojeść z rotacją +\- 30 stopni oraz blokadą rotacji okludera.  
3) Dostępne rozmiary: 35mm, 40mm, 45mm, 50mm.
4) System dostarczany jest z miarką, dzięki której można dokonać optymalnego doboru rozmiaru okludera. Miarka typu “malleable”.</t>
  </si>
  <si>
    <t>Jednorazowy system do miniinwazyjnego zamykania uszka lewego przedsionka</t>
  </si>
  <si>
    <t>Proteza naczyniowa prosta tkana</t>
  </si>
  <si>
    <t xml:space="preserve"> - proteza tkana, poliestrowa
- podwójnie welurowana - wewnętrznie i zewnętrznie
- impregnowane - uszczelniana ciśnieniowo kolagenem
- długość 30 cm,
- średnica 8 mm oraz 10 mm
 - przepuszczalność &lt;5ml/cm2/min    
 - protezy z liniami referencyjnymi
- sterylnie zapakowana
- termin ważności minimum dwa lata od daty dostawy
- wymagany do każdej protezy kauteryzator
 </t>
  </si>
  <si>
    <t xml:space="preserve"> - proteza tkana, poliestrowa
- podwójnie welurowana - wewnętrznie i zewnętrznie
- impregnowane - uszczelniana ciśnieniowo kolagenem
- długość 30 cm,
- średnica od  24mm  do 38 mm
- przepuszczalność &lt;5ml/cm2/min  
- protezy z liniami referencyjnymi
- sterylnie zapakowana
- termin ważności minimum dwa lata od daty dostawy
- wymagany do każdej protezy kauteryzator
</t>
  </si>
  <si>
    <t xml:space="preserve"> - proteza naczyniowa tkana, z 1 odnogą do podłączenia krążenia pozaustrojowego,
- uszczelniana kolagenem,
- podwójnie welurowana,
- rozmiary  20-34 mm, średnica odnogi 10 mm
- długość pnia 35 cm
- wymagane przymiary zewnętrzne tętnic
- możliwość ustalenia rozmiarów przy poszczególnych zamówieniach
- termin ważności minimum 2 lata od daty dostawy
- dostawa i wymiana na inny rozmiar w ciągu 24 h - 48 h  
- wymagany do każdej protezy kauteryzator
 </t>
  </si>
  <si>
    <t>Proteza naczyniowa z czterema odgałęzieniami umożliwiająca śródoperacyjne podłączenie kaniuli perfuzyjnej w krążeniu pozaustrojowym</t>
  </si>
  <si>
    <t xml:space="preserve"> -  proteza naczyniowa tkana, łuk aorty z czterema gałęziami/odnogami,
-  uszczelniana kolagenem, podwójnie welurowana,
-  rozmiar pień środkowy o średnicy 20-34 mm, długość 50 cm
-  odnogi o średnicy 8 i 10 mm, długość 30 cm
-  wymagane przymiary zewnętrzne tętnic
-  możliwość ustalenia rozmiarów przy poszczególnych zamówieniach
-  termin ważności minimum 2 lata od daty dostawy
-  dostawa i wymiana na inny rozmiar w ciągu 24 h - 48 h
-  wymagany do każdej protezy kauteryzator
</t>
  </si>
  <si>
    <t xml:space="preserve"> Stentgraft aortalny hybrydowy  System będący połączeniem wewnątrznaczyniowego stentgraftu piersiowego oraz protezy naczyniowej umożliwiającej rekonstrukcję łuku aorty.
Stentgraft hybrydowy dostępny w trzech konfiguracjach z: - Protezą prostą z jednym odgałęzieniem do perfuzji:
- Protezą typu branched z 3 odgałęzieniami do naczyń dogłowowych i 1 do perfuzji. Wszystkie odgałęzienia odchodzą od głównej protezy - Protezą typu trifurcated z odgałęzieniem do pnia ramienno-głowowego, od którego odchodzą 2 kolejne odgałęzeinia do naczyń dogłowowych oraz 1 odgałęzienie do perfuzji. Średnice protezy: 26, 28 i 30 mm i długość 100 mm
Średnice odgałęzień do naczyń dogłowowych: 12, 8, 10 mm i długości 100 mm oraz perfuzji; 10 mm i 100 mm . Średnice stentgraftu: 20, 22, 24, 26, 28, 30, 33, 36, 40 mm. Długości stentgraftu w zależności od konfiguracji: 120, 130, 175, 180 mm
Stentgraft dostępny w trzech konfiguracjach: tapered, straight, reverse tapered w zależności od średnicy stentgraftu
Szerokość kołnierza do przyszycia do aorty – 15 mm, Nieprzepuszczalne dla promieni RTG markery pozycjonujące w kształcie pierścienia umieszczone na końcu i początku stentgraftu. Marker oznaczający miejsce overlapu w kształcie ∞ umieszczony 50mm od końca stentgraftu. Układ sprężyn na stentgrafcie „tip to valley“ zapewniający  elastyczność i stabilizację stentgraftu.
Dwie ostatnie sprężyny ( dystalnie) wszyte od środka pokrycia aby zapewnić optymalne uszczelnienie pomiędzy stentgraftem a ścianą aorty. Pokrycie stentgraftu i proteza wykonane z poliestru o bardzo małej przepuszczalności wody, dzięki czemu nie wymaga preclottingu.Atraumatyczny tip 36FSystem kompatybilny z prowadnikiem 0,035“, możliwy do użycia zarówno z prowadnikiem jak i bez.Ergonomiczny system dostarczania połączony z elastycznym shaftem.
</t>
  </si>
  <si>
    <t>Stent aortalny do leczenia ostrych rozwarstwień aorty wstępującej i łuku</t>
  </si>
  <si>
    <t xml:space="preserve">Stent aortalny do leczenia ostrych rozwarstwień aorty wstępującej i łuku ( Typ A, DeBakey typ I) będący uzupełnieniem standardowej procedury – Hemiarch.
Stent wykonany z nitinolu, niepokryty, umożliwiający stabilizację kanału prawdziwego łuku i aorty zstępującej. Średnia wielkość komórek stentu około 12mm, umożliwiający endowaskularny dostęp do naczyń dogłowowych.
W części proksymalnej znajduje się kołnierz wykonany z PTFE służący do podparcia i wzmocnienia tkanek.
W dystalnej części, sprężyny skierowane do wewnątrz, żeby zapobiec powstawaniu nowych entry indukowanych przez dystalną część stentu.
System dostarczania kompatybilny z prowadnikiem 0,035”.
</t>
  </si>
  <si>
    <t xml:space="preserve">•Hybrydowy system do otwartych jednoetapowych operacji naprawczych tętniaków i/lub rozwarstwień aorty wstępującej, zstępującej oraz łuku aorty techniką Frozen Elephant Trunk (FET)
•System składa się z protezy łuku aorty wykonanej z poliestrowej tkaniny uszczelnianej żelatyną wchłanianą na drodze hydrolizy                                                                                                             •Dystalna część protezy zawiera stentgraft piersiowy powleczony cienkościennym materiałem poliestrowym, zbrojony na całej długości pierścieniami nitinolowymi
•Posiada markery cieniujące na całej długości stentgraftu
•Urządzenie dostępne w wersji z czterema odnogami (trzy do naczyń dogłowowych i jedna do śródoperacyjnego krążenia pozaustrojowego techniką „antegrade”) lub z jedną odnogą (do krążenia pozaustrojowego                                                                                                                                                                                                                      -W środkowej części posiada kołnierz typu Siena umożliwiający szczelne połączenie protezy z dystalną częścią aorty
•Kompaktowy system wprowadzający umożliwia precyzyjne umiejscowienie stentgraftu w aorcie
•Dostępne w dwóch długościach części dystalnej (stentgraftu): 100 i 150mm
•Wewnętrzne średnice proksymalne protezy: 22, 24, 26, 28, 30, 32mm
•Zewnętrzne średnice dystalne stentgraftu: 24, 26 ,28, 30, 32, 34, 36, 38, 40mm•Hybrydowy system do otwartych jednoetapowych operacji naprawczych tętniaków i/lub rozwarstwień aorty wstępującej, zstępującej oraz łuku aorty techniką Frozen Elephant Trunk (FET)
</t>
  </si>
  <si>
    <t>Kauteryzator protez naczyniowych</t>
  </si>
  <si>
    <t>Jednorazowy kauteryzator protez, sterylny, pakowany pojedyńczo</t>
  </si>
  <si>
    <t>Przezcewnikowa zastawka serca, wszczepiana przez koniuszek serca i przeznaczyniowo</t>
  </si>
  <si>
    <t>Przezcewnikowa zastawka serca, wszczepiana przez koniuszek serca (TA) i przeznaczyniowo (TF) z zestawem kompatybilnych akcesoriów. Technika rozprężania zastawki za pomocą balonu. Zastawka wykonana z osierdzia wołowego na szkielecie kobaltowo-chromowym, otoczona zewnętrzną osłoną w celu minimalizacji przecieku okołozastawkowego (PVL). Zastawka posiadająca również rejestrację (znak CE) pozwalającą na wszczepianie zastawki w zdegenerowaną zastawkę sztuczną w pozycji mitralnej, aortalnej i THV w THV z dostępu przeznaczyniowo (TF). Niska wysokość szkieletu od 15,5mm do 22,5mm. W komplecie z każdą oferowaną przezcewnikową zastawką w rozmiarze 20 mm, 23 mm, 26 mm i 29 mm zestaw kompatybilnych z nią akcesoriów służących do wszczepienia przez koniuszek serca lub przeznaczyniowo, składający się z min:
- system wprowadzający z podwójną artykulacją/możliwością zginania (zestaw przeznaczyniowy)
- Koszulka wprowadzająca w rozmiarach:
   • 14Fr dla zastawek 20-26 mm i 16Fr dla zastawki 29 mm (zestaw przeznaczyniowy TF)
   • 18Fr dla zastawki 20 mm i 21Fr dla zastawki 23 - 29 mm (zestaw przezkoniuszkowy TA)
- przyrząd do wypełniania balonu
- zaciskacz
Zamawiający każdorazowo określi rozmiar zastawki przy składaniu zamówienia.
Wymagane jest utworzenie banku implantów w siedzibie Zamawiającego.</t>
  </si>
  <si>
    <t>Przezcewnikowa zastawka serca, wszczepiana           przeznaczyniowo                 ( konserwowana glicerolem)</t>
  </si>
  <si>
    <t>Przezcewnikowa zastawka serca, wszczepiana przeznaczyniowo (TF) z zestawem kompatybilnych akcesoriów. Technika rozprężania zastawki za pomocą balonu. Zastawka wykonana z osierdzia wołowego na szkielecie kobaltowo-chromowym, otoczona zewnętrzną osłoną w celu minimalizacji przecieku okołozastawkowego (PVL). Technologia konserwowania tkanki płatków zastawki glicerolem, zastępująca tradycyjne przechowywanie w płynnych roztworach takich jak aldehyd glutarowy (zastawka dostarczona na sucho). Zastawka posiadająca między innymi rejestrację (znak CE) pozwalającą na wszczepianie zastawki w zdegenerowaną zastawkę sztuczną w pozycji mitralnej, aortalnej i THV w THV z dostępu przeznaczyniowo (TF). Niska wysokość szkieletu od 15,5mm do 22,5mm. W komplecie z każdą oferowaną przezcewnikową zastawką w rozmiarze 20 mm, 23 mm, 26 mm i 29 mm zestaw kompatybilnych z nią akcesoriów służących do wszczepienia przeznaczyniowo, składający się z min:
- system wprowadzający z podwójną artykulacją/możliwością zginania (zestaw przeznaczyniowy)
- Koszulka wprowadzająca w rozmiarach:
   • 14Fr dla zastawek 20-26 mm i 16Fr dla zastawki 29 mm (zestaw przeznaczyniowy TF)
- przyrząd do wypełniania balonu
- zaciskacz
Zamawiający każdorazowo określi rozmiar zastawki przy składaniu zamówienia.
Wymagane jest utworzenie banku implantów w siedzibie Zamawiającego.</t>
  </si>
  <si>
    <t>Zastawka serca z dostępu przeskórnego z systemem do wprowadzenia</t>
  </si>
  <si>
    <t xml:space="preserve"> Zastawka wykonana z osierdzia wołowego przeznaczona do implantacji w pozycji aortalnej
</t>
  </si>
  <si>
    <t>Adsorber pełnej krwi</t>
  </si>
  <si>
    <t xml:space="preserve">Adsorber pełnej krwi wskazany do stosowania w warunkach, w których poziomy cytokin, DAMPS i / lub PAMPS i / lub bilirubiny i / lub mioglobiny są podwyższone usuwania inhibitora agregacji płytek – tikagreloru i/lub inhibitora czynnika Xa rywaroksabanu u pacjentów w nagłych stanach wymagających interwencji chirurgicznej; składający się z wysoce biokompatybilnych, porowatych granulek polimerowych z licznymi porami na powierzchni, zanurzonych w roztworze fizjologicznym NaCl; Całkowita powierzchnia adsorpcji jednego wkładu &gt; 40 000 m2, objętość 300 ml. Wymaga przepłukania przed użyciem tylko solą fizjologiczną.
Adsorber pełnej krwi powinien bezpiecznie i łatwo zintegrować  się z obwodami krążenia pozaustrojowego, takimi jak terapia nerkozastępcza (CRRT), pozaustrojowe utlenowanie krwi (ECMO), CPB oraz jako urządzenie samodzielne. Stosowany z antykoagulacją cytrynianową lub heparynową.
Wymagana szybkości przepływu krwi to 100 do 700 ml / min. Czas leczenia pojedynczym adsorberem: do 24 godzin przez maksymalnie 7 kolejnych dni. Produkt posiada certyfikat ISO i znak CE. Adsorbuje substancje hydrofobowe do 55 kDa, nie aktywuje układu krzepnięcia i nie usuwa immunoglobulin ani czynników krzepnięcia.     zestaw  konektorów podłączeniowych do krążenia pozaustrojowego lub konektory do ECMO lub konektory do ciagłej terapii zastępczej oraz konektory z workiem do przepłukiwania adsorbera. Nieodpłatne udostępienie holdera do adsorbera do montażu na pompie do krążenia pozaustrojowego Przydatność do użycia: 3 lata od daty produkcji. </t>
  </si>
  <si>
    <t xml:space="preserve"> Zestaw sterylny, zawierający:
-:- 1x LuerLock męski - DINLock żeński z rolką
- 1x LuerLock męski - DINLock żeński</t>
  </si>
  <si>
    <t>Oxygenerator ECMO z drenami kompatybilne z urzadzeniem Rotaflow firmy Maquet</t>
  </si>
  <si>
    <t>zestaw kompatybilny z konsolą pompy centryfugalnej RotaFlow Zestaw  gotowy do użycia składający się z głowicy pompy centryfugalnej, oxygenatora,  wymiennikiem ciepła zestawem drenów fabrycznie połączony w całość. Zestaw pokryty powłoką biokompatybilną. Głowica pompy centryfugalnej kompatybilna z napędem RotaFlow. Wirnik głowicy  bez łożyskowania mechanicznego. Zestaw wyposażony w akcesoria niezbędne do wypełnienia i odpowietrzenia układu. Parametry: - Minimalny czas użycia zestawu 14 dni,           -Wypełnienie oksygenatora max 220 ml,  - Powierzchnia membrany oksygenatora 1,8 m2,  - Wypełnienie głowicy max 35 ml,  - Wypełnienie całego zestawu max. 600 ml,                 -  Przepływ od 0,5 do 7l/min</t>
  </si>
  <si>
    <t>Oxygenerator ECMO z drenami kompatybilne z urzadzeniem CardioHelpfirmy Maquet</t>
  </si>
  <si>
    <t xml:space="preserve">-Zestaw kompatybilny z konsolą pompy centryfugalnej CARDIOHELP . Zestaw  gotowy do użycia składający się z oksygenatora z wbudowana pompa centryfugalną z wymiennikiem ciepła zestawem drenów fabrycznie połączony w całość .Zestaw pokryty powłoką biokompatybilną Zestaw wyposażony w akcesoria niezbędne do wypełnienia i odpowietrzenia układu
Zintegrowane cewki pomiaru: saturacji, hemoglobiny, hematokrytu,
Minimalny czas użycia zestawu 30 dni
Wypełnienie modułu oksygenatora max 273 ml
Powierzchnia membrany oksygenatora 1,8 m2
Wypełnienie całego zestawu max. 600 ml
Przepływ od 0,5 do 7l/min
Długość linii min 200cm
</t>
  </si>
  <si>
    <t>Kaniula żylna do prowadzenia ECMO</t>
  </si>
  <si>
    <t xml:space="preserve">1.Kaniule żylne w rozmiarach ,19,21,23, 25 Fr (rozmiary w zależności od potrzeb oddziału) o długości minimum 55 cm. dostarczana z konektorem 3/8x3/8 cala  oraz przyłączem typu Luer Lock 2. Kaniule powlekane powłoką biokompatybilną BIOLINE umożliwiającą użycie przez 30 dni  3. Tworzywo medyczne, apyrogenne i nietrombogenne 4. Pakowane indywidualnie w sterylną „kopertę” z papier-folii  </t>
  </si>
  <si>
    <t>Kaniula aortalna do prowadzenia ECMO</t>
  </si>
  <si>
    <t>1.Kaniule tętnicze w rozmiarach 15,17,19,21,23 Fr (rozmiary w zależności od potrzeb oddziału) o długości minimum 23 cm dostarczana z konektorem 3/8x3/8 cala oraz przyłączem typu Luer Lock 2. Kaniule powlekane powłoką biokompatybilną BIOLINE umożliwiającą użycie przez 30 dni  3. Tworzywo medyczne, apyrogenne i nietrombogenne 4. Pakowane indywidualnie w sterylną „kopertę” z papier-folii</t>
  </si>
  <si>
    <t>Zestaw do wprowadzenia kaniuli</t>
  </si>
  <si>
    <t>Oxygenerator ECMO z drenami kompatybilne z urzadzeniem Fresenius konsoli XENIOS</t>
  </si>
  <si>
    <t>ZADANIE 30</t>
  </si>
  <si>
    <t>Probówka do ACT,kompatybilne z aparetem HEMOCHRON</t>
  </si>
  <si>
    <t>Szklana probówka zamykana czarnym korkiem plastikowym Substancja czynna dla testu ACT- ziemia okrzemkowa, Probówki oznaczone kodem kreskowym pozwalającym szybko ocenić rodzaj badania i datę ważności probówki. Probówki pakowane w opakowanie zbiorcze zabezpieczające przed uszkodzeniem.  100 szt. w opakowaniu.</t>
  </si>
  <si>
    <t>op.</t>
  </si>
  <si>
    <t>ZADANIE 31</t>
  </si>
  <si>
    <t>pakowane pojedynczo, miękkie, pojemność do 1000ml, podziałka pojemności i miejscem na umieszczenie opisu krwi.</t>
  </si>
  <si>
    <t>ZADANIE 32</t>
  </si>
  <si>
    <t>Shunt do wykonywania zespoleń na bijącym sercu</t>
  </si>
  <si>
    <t>Shunty wewnątrznaczyniowe, wieńcowe w rozmiarach 1,25; 1,50; 1,75; 2,00; 2,25; 2,50; 2,75; 3,00 mm. Wykonane z przezroczystego silikonu z ukośnie ściętymi końcami. Widoczne w promieniach RTGAsymetrycznie umieszczone nieprzesuwalne nici ułatwiające usuwanie. Długość nitki min. 46 mm. Odległość między kulkami 14 mm.</t>
  </si>
  <si>
    <t>ZADANIE 33</t>
  </si>
  <si>
    <t>Gąbka sterylna do jednorazowego użytku w elektrochirurg</t>
  </si>
  <si>
    <t>Automatyczny system mocowania szwów do operacji małoinwazyjnych naprawy zastawki aortalnej</t>
  </si>
  <si>
    <t>Automatyczny system mocowania i przycinania szwów, o jednakowej sile wiązania do stosowania w zabiegach naprawczych zastawki aortalnej z dostępu małoinwazyjnego. Sterylny, pakowany pojedyńczo.  możliwość wyboru długości aplikatora. Zestaw z aplikatorem 17 cm, ilość zszywek 12 szt lub 31 cm ilość zszywek 12.</t>
  </si>
  <si>
    <t>Zszywki do automatycznego systemu do mocowania szwów</t>
  </si>
  <si>
    <t>Zszywki sterylne, pakowane pojedyńczo. Pakowane minimum po 12  w opakowaniu</t>
  </si>
  <si>
    <t>Klips tytanowy</t>
  </si>
  <si>
    <t>Klips tytanowy  mały ( S ) dł zamkniętego klipsa (długość całkowita) 3,80mm, dł otwartego klipsa 3,24 mm, szer. wewnętrzna klipsa 2,25mm (po załadowaniu do aplikatora).  Klipsy w kształcie podkowy, przekrój poprzeczny w kształcie trójkąta, wewnętrzna powierzchnia klipsa jest atraumatyczna, romboidalna, wyposażone w wewnętrzne rowkowanie. Kazde opakowanie klipsów zaopatrzone w metryczki. Potwierdzenie dokumentem producenta że klipsy spełniaja wymagane implantom chirurgicznym. Magazynki po 10 sztuk klipsów</t>
  </si>
  <si>
    <t>Aplikator do klipsów (klipsownica)</t>
  </si>
  <si>
    <t xml:space="preserve">
 Zestaw zawiera:introduktor, dylator, prowadnik 0,018” i igłę 20G lub 21G x 4cm z wypukłym indykatorem i znacznikiem wskazującym właściwe ułożenie ostrza do nakłucia tętnic
• Dostępny atraumatyczny prowadnik stalowy 0.025” z podwójną końcówką roboczą prostą i J
• Dostępne długości 7 cm ,11 cm
• Średnica 4F – 6F
• Gładkie przejście pomiędzy koszulką i dylatorem
• Duże światło wewnętrzne
• Dostępna wersja hydrofilna  z urządzeniem ułatwiającym wprowadzenie prowadnika do igły
• Posiada szczelną zastawkę hemostatyczną
• Ramię boczne zakończone kranikiem
• Obrotowe ucho do szwu chirurgicznego
• Dylator z zatrzaskiem
• Rozmiary kodowane kolorami
</t>
  </si>
  <si>
    <t>Kaniula dwuświatlowa żylno – żylna</t>
  </si>
  <si>
    <t>Kaniula wprowadzana do żyły szyjnej wewnętrznej, dopasowująca przepływy do naturalnego przepływu, poprzez jednoczesny pobór krwi z SVC i IVC oraz powrót do prawego przedsionka. Rozmiary od 23Fr do 31 FR, długość kaniuli 31 cm.Wykonana z materiału nieprzepuszczalnego dla promieni RTG, czas zastosowania 14 dni</t>
  </si>
  <si>
    <t xml:space="preserve">1. wykonany z tworzywa medycznego
2. z żelem ułatwiającym przewodzenie
3. opakowanie zabezpieczające przed wyschnięciem kleju
4.  samoprzylepny
5. kompatybilny ze stosowanym sprzętem (Stockert, urządzenie Essenz)
1. wykonany z tworzywa medycznego
2. z żelem ułatwiającym przewodzenie
3. opakowanie zabezpieczające przed wyschnięciem kleju
4.  samoprzylepny
5. kompatybilny ze stosowanym sprzętem (Stockert, urządzenie Essenz)
</t>
  </si>
  <si>
    <t>ZADANIE 27</t>
  </si>
  <si>
    <t>ZADANIE 29</t>
  </si>
  <si>
    <t>ZADANIE 36 KOMIS</t>
  </si>
  <si>
    <t>ZADANIE 37 KOMIS</t>
  </si>
  <si>
    <t>ZADANIE 38 KOMIS</t>
  </si>
  <si>
    <t>ZADANIE 39 KOMIS</t>
  </si>
  <si>
    <t>ZADANIE 40 KOMIS</t>
  </si>
  <si>
    <t>ZADANIE 41 KOMIS</t>
  </si>
  <si>
    <t>ZADANIE 42 KOMIS</t>
  </si>
  <si>
    <t>ZADANIE 43 KOMIS</t>
  </si>
  <si>
    <t>ZADANIE 44 KOMIS</t>
  </si>
  <si>
    <t>ZADANIE 45 KOMIS</t>
  </si>
  <si>
    <t>ZADANIE 46 KOMIS</t>
  </si>
  <si>
    <t>ZADANIE 47 KOMIS</t>
  </si>
  <si>
    <t>ZADANIE 48 KOMIS</t>
  </si>
  <si>
    <t>ZADANIE 49 KOMIS</t>
  </si>
  <si>
    <t>ZADANIE 50 KOMIS</t>
  </si>
  <si>
    <t>ZADANIE 51 KOMIS</t>
  </si>
  <si>
    <t>ZADANIE 54</t>
  </si>
  <si>
    <t>ZADANIE 55</t>
  </si>
  <si>
    <t>ZADANIE 56</t>
  </si>
  <si>
    <t>ZADANIE 57</t>
  </si>
  <si>
    <t>ZADANIE 58</t>
  </si>
  <si>
    <t xml:space="preserve">wyposażona w łącznik ¼”wykonany z tworzywa medycznego PCV,  bez prowadnicy, elastyczny, dl. do 40cm, rozmiar 12-20Fr, ssawka zakończona perforowanym koszyczkiem zwiękaszającym wydajność zasysania,
</t>
  </si>
  <si>
    <t>razem</t>
  </si>
  <si>
    <t>rozmiar 7Fr x110 i 7,5 Fr x 110</t>
  </si>
  <si>
    <t>elektrody z zabezpieczeniem przed wypadaniem we wsierdziu w formie wąsów lub sprężynki o następujących parametrach: igla nasierdziowa o dlugości 32 mm, 1/3 koła. igła międzyżebrowa zakrzywiona o dlugości 8 - 9 cm. przewód elektrod wielowłóknowy, izolowany osłoną o długości 60 cm, średnicy 0,2 mm</t>
  </si>
  <si>
    <t xml:space="preserve">• rusztowanie z elekrtopolerownego nitinolu, powleczone poliestrem
• atraumatyczne mocowanie proksymalne - zakończenie pokryte poliestrem lub z odsłoniętymi drutami nitinolowymi o niskiej sile radialnej • stentgraft upakowany w dwie osłonki - zewnętrzna osłona bardziej sztywna, wewnętrzna – elastyczna
• proksymalny koniec stentgraftu otwierany po rozprężeniu całego stentgraftu
• stentgraft wyposażony w wyprofilowany wzdłużny element nitinolowy, wzmacniający konstrukcję stentgraftu
• zakres średnic stentgraftu: 22-46 mm, długości: 100, 150, 200 oraz 250 mm; dostępność stentgraftów prostych i stożkowych
• znaczniki PtIr na stentgrafcie, dodatkowy znacznik w kształcie litery “D” na osłonce wewnętrznej systemu wprowadzającego
</t>
  </si>
  <si>
    <t>wykonany z tworzywa medyczneg omożliwość zamówienia łącznika prostegi i trójnika z portem służącym do odpowietrzenia lub podłączenia przedłużenia do pompy infuzyjnej, preferowany przezroczysty                                                     
preferowane kombinacje rozmiarów 1/4, 3/8, 1/2 cala</t>
  </si>
  <si>
    <t xml:space="preserve"> </t>
  </si>
  <si>
    <t>Skład Zestawu: Igła Veresa, strzykawka Luer-Lock 60ml, kaniula z  otworami bocznymi oraz znacznikiem głębokości co 1cm, zawór trójdrożny zapewniający wygodny dostęp do zestawu drenującego bez otwierania systemu, worek o poj. minimum 2000ml. Worek, kaniula i strzykawka tworzące system zamknięty. Igła wprowadzająca igła Veresa wyposażona w zawór jednokierunkowy wentylowy lub zawór samozamykający zapobiegający przedostaniu się powietrza do jamy ciała oraz kolorowy wskaźnik bezpieczeństwa. Dodatkowy zawór automatyczny lub samozamykający się na cewniku zamykający światło cewnika po wysunięciu igły. Zestaw z cewnikiem o długości w zakresie 12 - 12,5cm umieszczonym na igle, rozmiar 8Fr/CH.</t>
  </si>
  <si>
    <t>22F (obcjonalnie)</t>
  </si>
  <si>
    <t>Gąbka sterylna, pakowana pojedyńczo. Możliwość przyklejenia. Gąbka o wymiarach max 6 na 6 cm np.: 300-50CE</t>
  </si>
  <si>
    <t>Aplikator wielorazowy kompatybilny z klipsami,  prosty  od 15cm-20cm. Kolor rękojeści w kolorze magazynku    użyczenie     10 szt.</t>
  </si>
  <si>
    <t>Kaniule w rozmiarze od 16 do 22, Fr  Otwór wylotowy kaniuli centralny oraz otwory boczne  Kaniula o długości efektywnej 15 cm, a roboczej minimum 20 cm zakończona T- konektorem 3/8”  Kaniula musi posiadać marker zewnętrzny (podziałka na zewnętrznej stronie kaniuli lub nakładany pierścień ) pozwalający na ocenę głębokości wprowadzenia kaniuli do naczynia.  Pakowane indywidualnie w sterylną „kopertę” z papier-folii  Wykonana z materiałów apirogennych i atraumatycznych.            Okres przydatności do użycia minimum 2 lata od daty dostawy</t>
  </si>
  <si>
    <t xml:space="preserve">Układ pacjenta przystosowany do przepływów krwi w przedziale min. 1,1 - 7 L/min. Kompatybilny z aparatem Xenios, zawierający:
- oksygenator membranowy o  powierzchni wymiany gazowej 1,9 m²,
- zestaw drenów długości 230 cm ze zintegrowanymi przetwornikami ciśnień połączonymi fabrycznie,
- kopułkę pompy o wypełnieniu max 17 ml,
- zintegrowany z oksygenatorem wymiennik ciepła.
 Objętość wypełnienia całego układu 670 ml (+/- 10%). Układ pokryty powłoką heparynowo-albuminową do długotrwałego stosowania - min 28 dni
</t>
  </si>
  <si>
    <t xml:space="preserve">Oxygenator dla dorosłych z zestawem drenów do długotrwających procedur wysokospecjalistycznych (lub o zwiększonym przepływie lub Oksygenator membranowy dla dorosłych z małym wypełnieniem w systemie otwartym z wbudowanym wymiennikiem ciepła). -  oksygenator membranowy w systemie otwartym z wbudowanym filtrem tętniczym - maksymalny czas pracy oksygenatora z zachowaniem pełnej sprawności 6 godz. - zakres przepływu krwi od  0,5 - 8,0 l/min - objętość wypełnienia statycznego (moduł oksygenatora + wymiennik ciepła + filtr tętniczy) 351 ml wbudowany filtr tętniczy w moduł oksygenatora- powierzchnia filtra: 97 cm2 - wielkość otworów filtracyjnych: 38 mikronów - powierzchnia wymiany gazowej 1,75 m2 termowymiennik poliuretanowy o powierzchni 0,43m2, przy przepływie  krwi  4,0 l/min i przepływie wody 10 l/min min 65 %
- obudowa oksygenatora twarda wykonana z poliwęglanu - wejście/wyjście krwi z oksygenatora 3/8” - wejście/wyjście mieszki gazowej 1/4” - złącze do kapnografu typu luer żeńskie - oddzielny niezależny konektor do podaży kardioplegii typu luer żeński z wbudowaną zastawką jednokierunkową w oksygenatorze.- żeńskie złącze typu luer do próbek krwi - złącze bagnetowe do pomiaru temperatury - wejście/Wyjście dla wody – męskie złącze typu Hansen- zbiornik kardiotomijny zintegrowany z oksygenatorem twardy o pojemności 4,5 l  - zbiornik podzielony na dwie części z możliwością oddzielenia krwi aktywowanej od krwi nieaktywowanej                             
- część zbiornika na krew żylną i nieaktywowaną posiada podwójny filtr o wielkości otworów  41 mikronów/120 mikronów oraz wkładką odpieniającą- część zbiornika na aktywowaną krew odessaną posiada filtr o wielkości otworów 41 mikronów oraz wkładkę odpieniającą- minimalny poziom roboczy 150 ml - możliwość stosowania VAVD – system podciśnienia- możliwość obrotu oksygentora względem zbiornika kardiotomijnego – 330o – 360o- złącze wejściowe krwi żylnej 1/2” z rotacją 360o - złącze wyjściowe krwi 3/8” - porty szybkiego wypełniania 2 x 1/4" z filtre - złącza przewodów ssących 2 x 1/4" z filtrem i 3 x 1/4"-3/8” z filtrem - złącza do podawania leków 6 x żeńskie złącze luer z filtrem - port do autotransfuzji 1/4" bez filtra - port odpowietrzjący/podciśnieniowy 1/4" - rozgałęźnik do pobierania próbek krwi tętniczej/żylnej z liniami
- moduł oksygenatora pokryty biokompatybilną, nieścieralną powłoką, umieszczony poziomo, z jednej strony przyłącza sterylne, z drugiej niesterylne
- wszystkie powierzchnie zbiornika kardiotomijnego mające kontakt z krwią pokryte biokompatybilną nieścieralną powłoką- tworzywa użyte do produkcji oksygenatora i kardiotomu apyrogenne i nie trombogenne.  Dreny wykonane z tworzywa medycznego PCV i silikonu - część drenów pakowana w celu sterylnego podania na stół operacyjny - dreny oznaczone kolorami- części drenów na bieżnie pomp wykonane z silikonu medycznego - linia tętnicza 3/8x3/32 cala, żylna 1/2x3/32 cala połączone szantem 3/8x3/32 długość min. 40 cm., 
 - dwie linie ssakowe 1/4x1/16cala- linie na bieżnie pomp z silastiku: tętnicza 1/2x3/32 cala, ssakowe 3/8x3/32 cala - jedna linia ssakowa wyposażona w szant i zastawkę zapobiegającą zasysaniu. dodatkowo rozgałęziony dren 1/4 z jedną z końcówek zakończoną łącznikiem 1/4
- filtr bakteriobójczy do gazów medycznych - samoprzylepny trzymacz do drenów sterylnie zapakowany do podania na stół operacyjny- głowica pompy centryfugalnej kompatybilna z pompą firmy Stockert z drenami 3/8x3/32 ,wypełnienie głowicy max. 57 ml.- zestaw do podciśnienia - pakowanie drenów i sposób otwierania zapewniający ochronę sterylności- długość drenów dostosowana do potrzeb użytkownika, możliwość konfiguracji wg projektu - opakowanie zewnętrzne minimum podwójne-  termin przydatności do użycia minimum 3 lata                         
</t>
  </si>
  <si>
    <t>Oxygenator dla dorosłych z drenami o zwiększonym przepływie z czujnikami</t>
  </si>
  <si>
    <t>Oxygenator dla dorosłych z drenami o zwiększonym przepływie bez czujników</t>
  </si>
  <si>
    <t>ZADANIE 26 KOMIS</t>
  </si>
  <si>
    <t>ZADANIE 28</t>
  </si>
  <si>
    <t>ZADANIE 34 KOMIS</t>
  </si>
  <si>
    <t>ZADANIE 35 KOMIS</t>
  </si>
  <si>
    <t>Zestaw do wprowadzenia skaładający się z: -igły rozmiar 18Ga,  -4 dylatatorów 10/12, 12/14, 14/16, 16/18  -prowadnika 0,038 z końcowką J o długości 150 cm  -skalpela - strzykawki 20 ml</t>
  </si>
  <si>
    <t>ZADANIE 53</t>
  </si>
  <si>
    <t>ZADANIE 52</t>
  </si>
  <si>
    <t>ZADANIE 59 KOMIS</t>
  </si>
  <si>
    <t>ZADANIE 60 KOMIS</t>
  </si>
  <si>
    <t>ZADANIE 61 KOMIS</t>
  </si>
  <si>
    <t>ZADANIE 64 KOMIS</t>
  </si>
  <si>
    <t>ZADANIE 21 KOMIS</t>
  </si>
  <si>
    <t>ZADANIE 62 KOMIS</t>
  </si>
  <si>
    <t>ZADANIE 63</t>
  </si>
  <si>
    <t xml:space="preserve">Cewnik diagnostyczny zbrojony zapewniający dobre manewrowanie i obrót ( z dokładnością 1:1), JR; (3,0 – 6,0); AL (1 – 3); ; Pigtail (prosty, 145°, 155°);  Kompatybylny z prowadnikiem 0,038”
• miękka, atraumatyczna końcówka bez zbrojenia dobrze widoczna w skopii
• Cewnik zbrojony w części proksymalnej oplotem z płaskiego drutu ze stali nierdzewnej
• Duże światło wewnętrzne : dla 4F: 0,042”, dla 5F: 0,047”,dla  6F: 0,057”, dla 7F: 0,070”
• Tip wykonany z pebaxu
• Przypływy: 4F: 1200 psi 50 ml inlet flow: min. 16,95 ml/sec
• pamięć kształtu
</t>
  </si>
  <si>
    <t xml:space="preserve">Cewnik diagnostyczny o długość 150cm i 260 
• Ø 0,035”
• dostępne z końcówką J  prostą
• TIP w kilku rozmiarach
• prowadniki hydrofilne pokrywane teflonem do krętych naczyń
• pokrycie substancją ułatwiającą manewrowanie
</t>
  </si>
  <si>
    <t xml:space="preserve">zestawy do nakłucia tętnicy
• z dostępu udowego o długości 11 cm, ; 5F-6F ; minimalna średnica 0,038”
• duża średnica wewnętrzna
• kaniula odporna na złamania i zgięcia
• atraumatyczna końcówka i przejście pomiędzy poszerzaczem i koszulką
• zawór zapewniający szczelność
• możliwość wariantu koszulki ze zbrojeniem ściany
• mini prowadnik, poszerzacz i igła w komplecie
</t>
  </si>
  <si>
    <t>Zestaw do czasowej stymulacji serca elektroda endokawitarna z zestawem wprowadzającym wersja standard i z miękkim końcem zagięta</t>
  </si>
  <si>
    <t xml:space="preserve"> elektroda 5F introducer 6F, elektroda 6F introducer 7F</t>
  </si>
  <si>
    <r>
      <t xml:space="preserve">              Zastawka o konstrukcji nadpierścieniowej ( supra annular valve )
• Stent mocujący zastawkę samorozprężalny w miejscu implantacji z możliwością repozycji
• Zastawka nadająca się do wszczepienia z dostępu przez tętnicę udową
• Zastawka zabezpieczona fizyko-chemicznie przed zwapnieniem i degeneracją
• Zastawka o konstrukcji trójpłatkowej
• Dostępny rozmiar – 22 (dla wymiarów pierścienia 18-20mm), 26  (dla wymiarów pierścienia 20-23,5mm), 30 (dla wymiarów pierścienia 23,5-27mm)
• Zestaw wprowadzający o profilu 18F  kompatybilny z prowadnikiem 0,035”
• Zastawka dobrze widoczna w promieniach RTG
• W komplecie system wprowadzający oraz system ładowania wspomagający ładowanie zastawki na system wprowadzający
                                                                                     </t>
    </r>
    <r>
      <rPr>
        <sz val="12"/>
        <color rgb="FFFF0000"/>
        <rFont val="Arial Narrow"/>
        <family val="2"/>
        <charset val="238"/>
      </rPr>
      <t xml:space="preserve"> 
             </t>
    </r>
  </si>
  <si>
    <t>Zestaw sterylny, zawierający:                                                                                                                                         1x Luer Lock żeński - DIN Lock żeński; 1x Luer Lock męski - DIN Lock żeński</t>
  </si>
  <si>
    <t>Zestaw składający się z 3 elementów:                                                                                                                                 - urządzenia do zakładania szwów wyposażonego w miarkę głębokości tkanki
- popychacza węzła bez obcinarki, 
- popychacza węzła wyposażonego w miarkę 
   głębokości tkanki i  obcinarkę
Możliwość zamykania otworów 5-8F za pomocą jednego zamykacza, a do 24F za pomocą dwóch. Do zastosowania w tętnicach oraz żyłach</t>
  </si>
  <si>
    <t>FORMULARZ CENOWY</t>
  </si>
  <si>
    <t xml:space="preserve">Elektrody do czasowej stymulacji serca, endokawitarne z balonem </t>
  </si>
  <si>
    <t>Zestaw do drenażu klatki piersiowej i jamy opłucnowej</t>
  </si>
  <si>
    <r>
      <t>zastawka wykonana z osierdzia wieprzowego przeznaczona do implantacji pozycji aortalnej. Zastawka nadająca się do wszczepienia z dostępu przez tętnicę udową, podobojczykową oraz dostępu przez aortę „direct aorta”. Stent mocujący zastawkę samorozprężalny w miejscu implantacji, zastawka o konstrukcji trójpłatkowej, zabezpieczona fizyko-chemicznie przed zwapnieniem i degeneracją, posiadające dopuszczenie CE do wszczepiania w zdegenerowane zastawki chirurgiczne. Zastawka dla wymiarów pierścienia natywnego 18-30mm, Dobrze widoczna w promieniach RTG.W komplecie system wprowadzający oraz system ładowania wspomagający ładowanie zastawki na system wprowadzający Zestaw wprowadzający o profilu max. 18F (dla wszystkich rozmiarów), kompatybilny z prowadnikiem 0,035”, długość robocza systemu wprowadzającego 107 cm, w komplecie koszulka naczyniowa 14F/18F dł.30cm (do wszczepiania przez tętnicę udową i podobojczykową oraz „direct aorta”), prowadnik sztywny 260cm, elektroda endocavitarna 5F do stymulacji z balonem, cewnik PIG 5F z markerami oraz balon do walwuloplastyki aortalnej.</t>
    </r>
    <r>
      <rPr>
        <b/>
        <sz val="12"/>
        <color rgb="FF000000"/>
        <rFont val="Arial Narrow"/>
        <family val="2"/>
        <charset val="238"/>
      </rPr>
      <t xml:space="preserve"> Nieodpłatne użyczenie niezbędnego do przeprowadzenia zabiegu urządzenia, składającego się z komputera wraz z oprogramowaniem do wymiarowania aorty i zastawki. </t>
    </r>
  </si>
  <si>
    <t xml:space="preserve">Zestaw do bezpiecznej punkcji opłucnej  </t>
  </si>
  <si>
    <t>System do zamykania tętnicy udowej po nakłuciu</t>
  </si>
  <si>
    <t>Zestaw do odzyskiwania krwi atologicznej kompatybilny z urządzeniem Autolog</t>
  </si>
  <si>
    <t xml:space="preserve"> Zestaw do oczyszczania krwi, kompatybilny z urządzeniem Autolog</t>
  </si>
  <si>
    <t>Sztywny zbiornik do odbierania odsysanej z pola operacyjnego krwi, kompatybilny z urządzeniem Autolog</t>
  </si>
  <si>
    <t>Zestaw drenów podłączeniowych, kompatybilny z urządzeniem Autolog</t>
  </si>
  <si>
    <t>Łącznik prosty i trójnik do drenów</t>
  </si>
  <si>
    <t>Plaster do czujnika spływu</t>
  </si>
  <si>
    <t>Wewnątrzaortalny cewnik balonowy do kontrapulsacji śródaortalnej - kompatybilny z pompą do kontrapulsacji DRG IABP system CS 100</t>
  </si>
  <si>
    <t>Łącznik kardiologiczny</t>
  </si>
  <si>
    <t>Kaniula aortalna prosta</t>
  </si>
  <si>
    <t>Kaniula aortalna krzywa</t>
  </si>
  <si>
    <t>Kaniula żylna prosta</t>
  </si>
  <si>
    <t>Kaniula żylna dwustopniowa</t>
  </si>
  <si>
    <t>Kaniula żylna dwustopniowa o owalnym korpusie,zbrojona</t>
  </si>
  <si>
    <t>Kaniula aortalna udowa z zestawem do wprowadzania</t>
  </si>
  <si>
    <t>Kaniula żylna krzywa jednostopniowa z metalową końcówką</t>
  </si>
  <si>
    <t>Kaniula do kardioplegii</t>
  </si>
  <si>
    <t>Went lewokomorowy</t>
  </si>
  <si>
    <t>Kaniula do selektywnej perfuzji mózgowej</t>
  </si>
  <si>
    <t>Łącznik męsko męski typu Luer lock</t>
  </si>
  <si>
    <t>Proteza naczyniowa umożliwiająca śródoperacyjne podłączenie kaniuli perfuzyjnej w krążeniu pozaustrojowym</t>
  </si>
  <si>
    <t>Stengraft piersiowy</t>
  </si>
  <si>
    <t>Proteza łuku aorty z protezami dogłowowymi ze stengraftem</t>
  </si>
  <si>
    <t>Proteza łuku aorty z stengraftem</t>
  </si>
  <si>
    <t>Zestaw drenów do połączenia z układem krążenia pozaustrojowego</t>
  </si>
  <si>
    <t>Zestaw drenów do połączenia z układem dializacyjnym BAXTER</t>
  </si>
  <si>
    <t>Worki do krwi</t>
  </si>
  <si>
    <t>Cewnik diagnostyczny</t>
  </si>
  <si>
    <t>Prowadnik diagnostyczny</t>
  </si>
  <si>
    <t>Zestawy do nakłucia tętnicy z koszulką naczyniową z zastawką (introducery)</t>
  </si>
  <si>
    <t>Zestawy do nakłucia tętnicy promieniowej</t>
  </si>
  <si>
    <t xml:space="preserve">System do zamykania dostępów naczyniowych po introducerze do 24F. </t>
  </si>
  <si>
    <t>Zgodny z załącznikiem nr 9 do SWZ</t>
  </si>
</sst>
</file>

<file path=xl/styles.xml><?xml version="1.0" encoding="utf-8"?>
<styleSheet xmlns="http://schemas.openxmlformats.org/spreadsheetml/2006/main">
  <numFmts count="4">
    <numFmt numFmtId="44" formatCode="_-* #,##0.00\ &quot;zł&quot;_-;\-* #,##0.00\ &quot;zł&quot;_-;_-* &quot;-&quot;??\ &quot;zł&quot;_-;_-@_-"/>
    <numFmt numFmtId="164" formatCode="[$-415]General"/>
    <numFmt numFmtId="165" formatCode="&quot; &quot;#,##0.00&quot; zł &quot;;&quot;-&quot;#,##0.00&quot; zł &quot;;&quot; -&quot;#&quot; zł &quot;;@&quot; &quot;"/>
    <numFmt numFmtId="166" formatCode="[$-415]0%"/>
  </numFmts>
  <fonts count="20">
    <font>
      <sz val="11"/>
      <color theme="1"/>
      <name val="Calibri"/>
      <family val="2"/>
      <scheme val="minor"/>
    </font>
    <font>
      <sz val="11"/>
      <color rgb="FF000000"/>
      <name val="Arial CE"/>
      <charset val="238"/>
    </font>
    <font>
      <sz val="11"/>
      <color theme="1"/>
      <name val="Calibri"/>
      <family val="2"/>
      <scheme val="minor"/>
    </font>
    <font>
      <b/>
      <sz val="11"/>
      <color theme="1"/>
      <name val="Arial CE"/>
      <charset val="238"/>
    </font>
    <font>
      <sz val="11"/>
      <color theme="1"/>
      <name val="Arial CE"/>
      <charset val="238"/>
    </font>
    <font>
      <b/>
      <sz val="12"/>
      <color rgb="FF000000"/>
      <name val="Arial Narrow"/>
      <family val="2"/>
      <charset val="238"/>
    </font>
    <font>
      <sz val="11"/>
      <color rgb="FF000000"/>
      <name val="Arial"/>
      <family val="2"/>
      <charset val="238"/>
    </font>
    <font>
      <sz val="14"/>
      <color rgb="FF000000"/>
      <name val="Arial CE"/>
      <charset val="238"/>
    </font>
    <font>
      <sz val="12"/>
      <color rgb="FF000000"/>
      <name val="Arial Narrow"/>
      <family val="2"/>
      <charset val="238"/>
    </font>
    <font>
      <sz val="12"/>
      <color rgb="FF000000"/>
      <name val="Calibri"/>
      <family val="2"/>
      <charset val="238"/>
    </font>
    <font>
      <sz val="14"/>
      <color rgb="FF000000"/>
      <name val="Calibri"/>
      <family val="2"/>
      <charset val="238"/>
    </font>
    <font>
      <sz val="10"/>
      <color rgb="FF000000"/>
      <name val="Arial CE"/>
      <charset val="238"/>
    </font>
    <font>
      <b/>
      <sz val="12"/>
      <color theme="1"/>
      <name val="Arial Narrow"/>
      <family val="2"/>
      <charset val="238"/>
    </font>
    <font>
      <b/>
      <sz val="12"/>
      <name val="Arial Narrow"/>
      <family val="2"/>
      <charset val="238"/>
    </font>
    <font>
      <sz val="12"/>
      <color theme="1"/>
      <name val="Calibri"/>
      <family val="2"/>
      <scheme val="minor"/>
    </font>
    <font>
      <sz val="12"/>
      <color theme="1"/>
      <name val="Arial CE"/>
      <charset val="238"/>
    </font>
    <font>
      <sz val="12"/>
      <color theme="1"/>
      <name val="Arial Narrow"/>
      <family val="2"/>
      <charset val="238"/>
    </font>
    <font>
      <sz val="12"/>
      <name val="Arial Narrow"/>
      <family val="2"/>
      <charset val="238"/>
    </font>
    <font>
      <sz val="12"/>
      <color rgb="FFFF0000"/>
      <name val="Arial Narrow"/>
      <family val="2"/>
      <charset val="238"/>
    </font>
    <font>
      <b/>
      <sz val="14"/>
      <color theme="1"/>
      <name val="Arial Narrow"/>
      <family val="2"/>
      <charset val="238"/>
    </font>
  </fonts>
  <fills count="6">
    <fill>
      <patternFill patternType="none"/>
    </fill>
    <fill>
      <patternFill patternType="gray125"/>
    </fill>
    <fill>
      <patternFill patternType="solid">
        <fgColor rgb="FFFFFFFF"/>
        <bgColor rgb="FFFFFFFF"/>
      </patternFill>
    </fill>
    <fill>
      <patternFill patternType="solid">
        <fgColor rgb="FFFFFF00"/>
        <bgColor indexed="64"/>
      </patternFill>
    </fill>
    <fill>
      <patternFill patternType="solid">
        <fgColor theme="0" tint="-0.249977111117893"/>
        <bgColor indexed="64"/>
      </patternFill>
    </fill>
    <fill>
      <patternFill patternType="solid">
        <fgColor theme="0"/>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medium">
        <color indexed="64"/>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thin">
        <color rgb="FF000000"/>
      </left>
      <right style="thin">
        <color indexed="64"/>
      </right>
      <top style="thin">
        <color rgb="FF000000"/>
      </top>
      <bottom/>
      <diagonal/>
    </border>
    <border>
      <left/>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8">
    <xf numFmtId="0" fontId="0" fillId="0" borderId="0"/>
    <xf numFmtId="164" fontId="1" fillId="0" borderId="0" applyFont="0" applyBorder="0" applyProtection="0"/>
    <xf numFmtId="44" fontId="2" fillId="0" borderId="0" applyFont="0" applyFill="0" applyBorder="0" applyAlignment="0" applyProtection="0"/>
    <xf numFmtId="9" fontId="2" fillId="0" borderId="0" applyFont="0" applyFill="0" applyBorder="0" applyAlignment="0" applyProtection="0"/>
    <xf numFmtId="165" fontId="6" fillId="0" borderId="0" applyFont="0" applyBorder="0" applyProtection="0"/>
    <xf numFmtId="166" fontId="6" fillId="0" borderId="0" applyFont="0" applyBorder="0" applyProtection="0"/>
    <xf numFmtId="164" fontId="11" fillId="0" borderId="0" applyBorder="0" applyProtection="0"/>
    <xf numFmtId="0" fontId="6" fillId="0" borderId="0" applyNumberFormat="0" applyFont="0" applyBorder="0" applyProtection="0"/>
  </cellStyleXfs>
  <cellXfs count="241">
    <xf numFmtId="0" fontId="0" fillId="0" borderId="0" xfId="0"/>
    <xf numFmtId="0" fontId="3" fillId="0" borderId="0" xfId="0" applyFont="1" applyAlignment="1">
      <alignment horizontal="center" vertical="center"/>
    </xf>
    <xf numFmtId="0" fontId="3" fillId="0" borderId="0" xfId="0" applyFont="1" applyAlignment="1">
      <alignment vertical="center"/>
    </xf>
    <xf numFmtId="0" fontId="4" fillId="0" borderId="0" xfId="0" applyFont="1" applyAlignment="1">
      <alignment vertical="center"/>
    </xf>
    <xf numFmtId="0" fontId="10" fillId="0" borderId="0" xfId="0" applyFont="1"/>
    <xf numFmtId="0" fontId="7" fillId="2" borderId="0" xfId="0" applyFont="1" applyFill="1" applyAlignment="1">
      <alignment vertical="center"/>
    </xf>
    <xf numFmtId="0" fontId="7" fillId="0" borderId="0" xfId="0" applyFont="1" applyAlignment="1">
      <alignment vertical="center"/>
    </xf>
    <xf numFmtId="0" fontId="7" fillId="0" borderId="17" xfId="0" applyFont="1" applyBorder="1" applyAlignment="1">
      <alignment vertical="center"/>
    </xf>
    <xf numFmtId="0" fontId="10" fillId="0" borderId="19" xfId="0" applyFont="1" applyBorder="1"/>
    <xf numFmtId="0" fontId="10" fillId="0" borderId="17" xfId="0" applyFont="1" applyBorder="1"/>
    <xf numFmtId="0" fontId="4" fillId="0" borderId="11" xfId="0" applyFont="1" applyBorder="1" applyAlignment="1">
      <alignment vertical="center"/>
    </xf>
    <xf numFmtId="44" fontId="12" fillId="0" borderId="1" xfId="2" applyFont="1" applyFill="1" applyBorder="1" applyAlignment="1">
      <alignment horizontal="center" vertical="center"/>
    </xf>
    <xf numFmtId="9" fontId="12" fillId="0" borderId="1" xfId="3" applyFont="1" applyFill="1" applyBorder="1" applyAlignment="1">
      <alignment horizontal="center" vertical="center"/>
    </xf>
    <xf numFmtId="44" fontId="13" fillId="0" borderId="1" xfId="2" applyFont="1" applyFill="1" applyBorder="1" applyAlignment="1">
      <alignment horizontal="center" vertical="center"/>
    </xf>
    <xf numFmtId="44" fontId="12" fillId="0" borderId="0" xfId="2" applyFont="1" applyFill="1" applyBorder="1" applyAlignment="1">
      <alignment horizontal="center" vertical="center"/>
    </xf>
    <xf numFmtId="9" fontId="12" fillId="0" borderId="0" xfId="3" applyFont="1" applyFill="1" applyBorder="1" applyAlignment="1">
      <alignment horizontal="center" vertical="center"/>
    </xf>
    <xf numFmtId="44" fontId="13" fillId="0" borderId="24" xfId="2" applyFont="1" applyFill="1" applyBorder="1" applyAlignment="1">
      <alignment horizontal="center" vertical="center"/>
    </xf>
    <xf numFmtId="44" fontId="12" fillId="0" borderId="9" xfId="2" applyFont="1" applyFill="1" applyBorder="1" applyAlignment="1">
      <alignment horizontal="center" vertical="center"/>
    </xf>
    <xf numFmtId="44" fontId="12" fillId="0" borderId="25" xfId="2" applyFont="1" applyFill="1" applyBorder="1" applyAlignment="1">
      <alignment horizontal="center" vertical="center"/>
    </xf>
    <xf numFmtId="44" fontId="13" fillId="0" borderId="0" xfId="2" applyFont="1" applyFill="1" applyBorder="1" applyAlignment="1">
      <alignment horizontal="center" vertical="center"/>
    </xf>
    <xf numFmtId="9" fontId="5" fillId="0" borderId="17" xfId="3" applyFont="1" applyFill="1" applyBorder="1" applyAlignment="1">
      <alignment horizontal="center" vertical="center"/>
    </xf>
    <xf numFmtId="9" fontId="14" fillId="0" borderId="27" xfId="3" applyFont="1" applyFill="1" applyBorder="1" applyAlignment="1">
      <alignment horizontal="center" vertical="center"/>
    </xf>
    <xf numFmtId="9" fontId="5" fillId="0" borderId="17" xfId="3" applyFont="1" applyFill="1" applyBorder="1" applyAlignment="1">
      <alignment horizontal="center" vertical="center" wrapText="1"/>
    </xf>
    <xf numFmtId="0" fontId="10" fillId="0" borderId="17" xfId="0" applyFont="1" applyBorder="1" applyAlignment="1">
      <alignment horizontal="center"/>
    </xf>
    <xf numFmtId="0" fontId="16" fillId="0" borderId="1" xfId="0" applyFont="1" applyFill="1" applyBorder="1" applyAlignment="1">
      <alignment horizontal="center" vertical="center"/>
    </xf>
    <xf numFmtId="0" fontId="12" fillId="0" borderId="1" xfId="0" applyFont="1" applyFill="1" applyBorder="1" applyAlignment="1">
      <alignment horizontal="center" vertical="center"/>
    </xf>
    <xf numFmtId="0" fontId="16"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3" fillId="0" borderId="1" xfId="0" applyFont="1" applyFill="1" applyBorder="1" applyAlignment="1">
      <alignment horizontal="center" vertical="center"/>
    </xf>
    <xf numFmtId="0" fontId="17" fillId="0" borderId="1" xfId="0" applyFont="1" applyFill="1" applyBorder="1" applyAlignment="1">
      <alignment horizontal="center" vertical="center" wrapText="1"/>
    </xf>
    <xf numFmtId="0" fontId="16" fillId="0" borderId="5" xfId="0" applyFont="1" applyFill="1" applyBorder="1" applyAlignment="1">
      <alignment horizontal="center" vertical="center" wrapText="1"/>
    </xf>
    <xf numFmtId="0" fontId="16" fillId="0" borderId="11" xfId="0" applyFont="1" applyFill="1" applyBorder="1" applyAlignment="1">
      <alignment horizontal="center" vertical="center" wrapText="1"/>
    </xf>
    <xf numFmtId="0" fontId="8" fillId="0" borderId="0" xfId="0" applyFont="1" applyFill="1" applyAlignment="1">
      <alignment horizontal="center" vertical="center" wrapText="1"/>
    </xf>
    <xf numFmtId="0" fontId="12" fillId="0" borderId="5" xfId="0" applyFont="1" applyFill="1" applyBorder="1" applyAlignment="1">
      <alignment horizontal="center" vertical="center"/>
    </xf>
    <xf numFmtId="0" fontId="17" fillId="0" borderId="11" xfId="0" applyFont="1" applyFill="1" applyBorder="1" applyAlignment="1">
      <alignment horizontal="center" vertical="center" wrapText="1"/>
    </xf>
    <xf numFmtId="0" fontId="8" fillId="0" borderId="29" xfId="0" applyFont="1" applyFill="1" applyBorder="1" applyAlignment="1">
      <alignment horizontal="center" vertical="center" wrapText="1"/>
    </xf>
    <xf numFmtId="0" fontId="8" fillId="0" borderId="20" xfId="0" applyFont="1" applyFill="1" applyBorder="1" applyAlignment="1">
      <alignment horizontal="center" vertical="center" wrapText="1"/>
    </xf>
    <xf numFmtId="0" fontId="8" fillId="0" borderId="17" xfId="0" applyFont="1" applyFill="1" applyBorder="1" applyAlignment="1">
      <alignment horizontal="center" vertical="center" wrapText="1"/>
    </xf>
    <xf numFmtId="0" fontId="5" fillId="0" borderId="17" xfId="0" applyFont="1" applyFill="1" applyBorder="1" applyAlignment="1">
      <alignment horizontal="center" vertical="center" wrapText="1"/>
    </xf>
    <xf numFmtId="0" fontId="8" fillId="0" borderId="17" xfId="0" applyFont="1" applyFill="1" applyBorder="1" applyAlignment="1">
      <alignment horizontal="center" vertical="top" wrapText="1"/>
    </xf>
    <xf numFmtId="0" fontId="8" fillId="0" borderId="17" xfId="7" applyFont="1" applyFill="1" applyBorder="1" applyAlignment="1">
      <alignment horizontal="center" vertical="center" wrapText="1"/>
    </xf>
    <xf numFmtId="0" fontId="5" fillId="0" borderId="17" xfId="7" applyFont="1" applyFill="1" applyBorder="1" applyAlignment="1">
      <alignment horizontal="center" vertical="center" wrapText="1"/>
    </xf>
    <xf numFmtId="0" fontId="14" fillId="0" borderId="17" xfId="0" applyFont="1" applyFill="1" applyBorder="1" applyAlignment="1">
      <alignment horizontal="center" vertical="center" wrapText="1"/>
    </xf>
    <xf numFmtId="0" fontId="8" fillId="0" borderId="17" xfId="0" applyFont="1" applyFill="1" applyBorder="1" applyAlignment="1">
      <alignment horizontal="left" vertical="top" wrapText="1"/>
    </xf>
    <xf numFmtId="0" fontId="16" fillId="0" borderId="0" xfId="0" applyFont="1" applyFill="1" applyAlignment="1">
      <alignment horizontal="center" vertical="center"/>
    </xf>
    <xf numFmtId="0" fontId="12" fillId="0" borderId="2" xfId="0" applyFont="1" applyFill="1" applyBorder="1" applyAlignment="1">
      <alignment horizontal="center" vertical="center"/>
    </xf>
    <xf numFmtId="0" fontId="15" fillId="0" borderId="1" xfId="0" applyFont="1" applyFill="1" applyBorder="1" applyAlignment="1">
      <alignment horizontal="center" vertical="center"/>
    </xf>
    <xf numFmtId="0" fontId="12" fillId="0" borderId="2" xfId="0" applyFont="1" applyFill="1" applyBorder="1" applyAlignment="1">
      <alignment horizontal="center" vertical="center" wrapText="1"/>
    </xf>
    <xf numFmtId="0" fontId="16" fillId="0" borderId="3" xfId="0" applyFont="1" applyFill="1" applyBorder="1" applyAlignment="1">
      <alignment horizontal="center" vertical="center"/>
    </xf>
    <xf numFmtId="44" fontId="12" fillId="0" borderId="3" xfId="2" applyFont="1" applyFill="1" applyBorder="1" applyAlignment="1">
      <alignment horizontal="center" vertical="center"/>
    </xf>
    <xf numFmtId="0" fontId="17" fillId="0" borderId="1" xfId="0" applyFont="1" applyFill="1" applyBorder="1" applyAlignment="1">
      <alignment horizontal="center" vertical="center"/>
    </xf>
    <xf numFmtId="0" fontId="12" fillId="0" borderId="3" xfId="0" applyFont="1" applyFill="1" applyBorder="1" applyAlignment="1">
      <alignment horizontal="center" vertical="center" wrapText="1"/>
    </xf>
    <xf numFmtId="44" fontId="12" fillId="0" borderId="4" xfId="2" applyFont="1" applyFill="1" applyBorder="1" applyAlignment="1">
      <alignment vertical="center"/>
    </xf>
    <xf numFmtId="9" fontId="12" fillId="0" borderId="4" xfId="3" applyFont="1" applyFill="1" applyBorder="1" applyAlignment="1">
      <alignment vertical="center"/>
    </xf>
    <xf numFmtId="0" fontId="16" fillId="0" borderId="1" xfId="0" applyFont="1" applyFill="1" applyBorder="1" applyAlignment="1">
      <alignment vertical="center"/>
    </xf>
    <xf numFmtId="44" fontId="12" fillId="0" borderId="1" xfId="2" applyFont="1" applyFill="1" applyBorder="1" applyAlignment="1">
      <alignment vertical="center"/>
    </xf>
    <xf numFmtId="9" fontId="12" fillId="0" borderId="1" xfId="3" applyFont="1" applyFill="1" applyBorder="1" applyAlignment="1">
      <alignment vertical="center"/>
    </xf>
    <xf numFmtId="0" fontId="16" fillId="0" borderId="3" xfId="0" applyFont="1" applyFill="1" applyBorder="1" applyAlignment="1">
      <alignment vertical="center"/>
    </xf>
    <xf numFmtId="44" fontId="12" fillId="0" borderId="3" xfId="2" applyFont="1" applyFill="1" applyBorder="1" applyAlignment="1">
      <alignment vertical="center"/>
    </xf>
    <xf numFmtId="9" fontId="12" fillId="0" borderId="3" xfId="3" applyFont="1" applyFill="1" applyBorder="1" applyAlignment="1">
      <alignment vertical="center"/>
    </xf>
    <xf numFmtId="0" fontId="12" fillId="0" borderId="10" xfId="0" applyFont="1" applyFill="1" applyBorder="1" applyAlignment="1">
      <alignment horizontal="center" vertical="center"/>
    </xf>
    <xf numFmtId="0" fontId="12" fillId="0" borderId="11" xfId="0" applyFont="1" applyFill="1" applyBorder="1" applyAlignment="1">
      <alignment horizontal="center" vertical="center" wrapText="1"/>
    </xf>
    <xf numFmtId="0" fontId="12" fillId="0" borderId="11" xfId="0" applyFont="1" applyFill="1" applyBorder="1" applyAlignment="1">
      <alignment horizontal="center" vertical="center"/>
    </xf>
    <xf numFmtId="0" fontId="16" fillId="0" borderId="11" xfId="0" applyFont="1" applyFill="1" applyBorder="1" applyAlignment="1">
      <alignment horizontal="center" vertical="center"/>
    </xf>
    <xf numFmtId="44" fontId="12" fillId="0" borderId="11" xfId="2" applyFont="1" applyFill="1" applyBorder="1" applyAlignment="1">
      <alignment vertical="center"/>
    </xf>
    <xf numFmtId="9" fontId="12" fillId="0" borderId="11" xfId="3" applyFont="1" applyFill="1" applyBorder="1" applyAlignment="1">
      <alignment vertical="center"/>
    </xf>
    <xf numFmtId="44" fontId="12" fillId="0" borderId="26" xfId="2" applyFont="1" applyFill="1" applyBorder="1" applyAlignment="1">
      <alignment horizontal="center" vertical="center"/>
    </xf>
    <xf numFmtId="44" fontId="12" fillId="0" borderId="26" xfId="2" applyFont="1" applyFill="1" applyBorder="1" applyAlignment="1">
      <alignment vertical="center"/>
    </xf>
    <xf numFmtId="3" fontId="16" fillId="0" borderId="1" xfId="0" applyNumberFormat="1" applyFont="1" applyFill="1" applyBorder="1" applyAlignment="1">
      <alignment horizontal="center" vertical="center"/>
    </xf>
    <xf numFmtId="0" fontId="15" fillId="0" borderId="3" xfId="0" applyFont="1" applyFill="1" applyBorder="1" applyAlignment="1">
      <alignment vertical="center"/>
    </xf>
    <xf numFmtId="0" fontId="13" fillId="0" borderId="3" xfId="0" applyFont="1" applyFill="1" applyBorder="1" applyAlignment="1">
      <alignment vertical="center"/>
    </xf>
    <xf numFmtId="0" fontId="17" fillId="0" borderId="3" xfId="0" applyFont="1" applyFill="1" applyBorder="1" applyAlignment="1">
      <alignment vertical="center"/>
    </xf>
    <xf numFmtId="0" fontId="17" fillId="0" borderId="3" xfId="0" applyFont="1" applyFill="1" applyBorder="1" applyAlignment="1">
      <alignment horizontal="center" vertical="center"/>
    </xf>
    <xf numFmtId="0" fontId="13" fillId="0" borderId="2" xfId="0" applyFont="1" applyFill="1" applyBorder="1" applyAlignment="1">
      <alignment horizontal="center" vertical="center" wrapText="1"/>
    </xf>
    <xf numFmtId="0" fontId="15" fillId="0" borderId="10" xfId="0" applyFont="1" applyFill="1" applyBorder="1" applyAlignment="1">
      <alignment horizontal="center" vertical="center"/>
    </xf>
    <xf numFmtId="0" fontId="13" fillId="0" borderId="11" xfId="0" applyFont="1" applyFill="1" applyBorder="1" applyAlignment="1">
      <alignment horizontal="center" vertical="center" wrapText="1"/>
    </xf>
    <xf numFmtId="0" fontId="13" fillId="0" borderId="11" xfId="0" applyFont="1" applyFill="1" applyBorder="1" applyAlignment="1">
      <alignment horizontal="center" vertical="center"/>
    </xf>
    <xf numFmtId="0" fontId="17" fillId="0" borderId="11" xfId="0" applyFont="1" applyFill="1" applyBorder="1" applyAlignment="1">
      <alignment horizontal="center" vertical="center"/>
    </xf>
    <xf numFmtId="44" fontId="12" fillId="0" borderId="24" xfId="2" applyFont="1" applyFill="1" applyBorder="1" applyAlignment="1">
      <alignment horizontal="center" vertical="center"/>
    </xf>
    <xf numFmtId="0" fontId="5" fillId="0" borderId="17" xfId="0" applyFont="1" applyFill="1" applyBorder="1" applyAlignment="1">
      <alignment horizontal="center" vertical="center"/>
    </xf>
    <xf numFmtId="0" fontId="5" fillId="0" borderId="1" xfId="0" applyFont="1" applyFill="1" applyBorder="1" applyAlignment="1">
      <alignment vertical="center" wrapText="1"/>
    </xf>
    <xf numFmtId="0" fontId="8" fillId="0" borderId="18" xfId="0" applyFont="1" applyFill="1" applyBorder="1" applyAlignment="1">
      <alignment horizontal="center" vertical="center"/>
    </xf>
    <xf numFmtId="0" fontId="8" fillId="0" borderId="17" xfId="0" applyFont="1" applyFill="1" applyBorder="1" applyAlignment="1">
      <alignment horizontal="center" vertical="center"/>
    </xf>
    <xf numFmtId="165" fontId="8" fillId="0" borderId="17" xfId="4" applyFont="1" applyFill="1" applyBorder="1" applyAlignment="1">
      <alignment horizontal="center" vertical="center"/>
    </xf>
    <xf numFmtId="9" fontId="8" fillId="0" borderId="17" xfId="3" applyFont="1" applyFill="1" applyBorder="1" applyAlignment="1">
      <alignment horizontal="center" vertical="center"/>
    </xf>
    <xf numFmtId="44" fontId="16" fillId="0" borderId="1" xfId="2" applyFont="1" applyFill="1" applyBorder="1" applyAlignment="1">
      <alignment horizontal="center" vertical="center"/>
    </xf>
    <xf numFmtId="0" fontId="8" fillId="0" borderId="18" xfId="0" applyFont="1" applyFill="1" applyBorder="1" applyAlignment="1">
      <alignment horizontal="center" vertical="center" wrapText="1"/>
    </xf>
    <xf numFmtId="44" fontId="16" fillId="0" borderId="3" xfId="2" applyFont="1" applyFill="1" applyBorder="1" applyAlignment="1">
      <alignment horizontal="center" vertical="center"/>
    </xf>
    <xf numFmtId="0" fontId="5" fillId="0" borderId="29"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8" fillId="0" borderId="30" xfId="0" applyFont="1" applyFill="1" applyBorder="1" applyAlignment="1">
      <alignment horizontal="center" vertical="center" wrapText="1"/>
    </xf>
    <xf numFmtId="0" fontId="8" fillId="0" borderId="21" xfId="0" applyFont="1" applyFill="1" applyBorder="1" applyAlignment="1">
      <alignment horizontal="center" vertical="center" wrapText="1"/>
    </xf>
    <xf numFmtId="165" fontId="5" fillId="0" borderId="21" xfId="4" applyFont="1" applyFill="1" applyBorder="1" applyAlignment="1">
      <alignment horizontal="center" vertical="center"/>
    </xf>
    <xf numFmtId="9" fontId="5" fillId="0" borderId="29" xfId="3" applyFont="1" applyFill="1" applyBorder="1" applyAlignment="1">
      <alignment horizontal="center" vertical="center"/>
    </xf>
    <xf numFmtId="165" fontId="5" fillId="0" borderId="17" xfId="4" applyFont="1" applyFill="1" applyBorder="1" applyAlignment="1">
      <alignment horizontal="center" vertical="center"/>
    </xf>
    <xf numFmtId="0" fontId="14" fillId="0" borderId="17" xfId="0" applyFont="1" applyFill="1" applyBorder="1"/>
    <xf numFmtId="165" fontId="5" fillId="0" borderId="20" xfId="4" applyFont="1" applyFill="1" applyBorder="1" applyAlignment="1">
      <alignment horizontal="center" vertical="center"/>
    </xf>
    <xf numFmtId="165" fontId="5" fillId="0" borderId="22" xfId="4" applyFont="1" applyFill="1" applyBorder="1" applyAlignment="1">
      <alignment horizontal="center" vertical="center"/>
    </xf>
    <xf numFmtId="165" fontId="5" fillId="0" borderId="23" xfId="4" applyFont="1" applyFill="1" applyBorder="1" applyAlignment="1">
      <alignment horizontal="center" vertical="center"/>
    </xf>
    <xf numFmtId="0" fontId="5" fillId="0" borderId="17" xfId="0" applyFont="1" applyFill="1" applyBorder="1" applyAlignment="1">
      <alignment horizontal="justify" vertical="center"/>
    </xf>
    <xf numFmtId="44" fontId="5" fillId="0" borderId="17" xfId="2" applyFont="1" applyFill="1" applyBorder="1" applyAlignment="1">
      <alignment horizontal="center" vertical="center"/>
    </xf>
    <xf numFmtId="0" fontId="8" fillId="0" borderId="19" xfId="0" applyFont="1" applyFill="1" applyBorder="1" applyAlignment="1">
      <alignment horizontal="center" vertical="center" wrapText="1"/>
    </xf>
    <xf numFmtId="44" fontId="8" fillId="0" borderId="19" xfId="2" applyFont="1" applyFill="1" applyBorder="1" applyAlignment="1">
      <alignment horizontal="center" vertical="center" wrapText="1"/>
    </xf>
    <xf numFmtId="9" fontId="5" fillId="0" borderId="19" xfId="3" applyFont="1" applyFill="1" applyBorder="1" applyAlignment="1">
      <alignment horizontal="center" vertical="center"/>
    </xf>
    <xf numFmtId="0" fontId="12" fillId="0" borderId="0" xfId="0" applyFont="1" applyFill="1" applyAlignment="1">
      <alignment horizontal="center" vertical="center"/>
    </xf>
    <xf numFmtId="0" fontId="12" fillId="0" borderId="1" xfId="0" applyFont="1" applyFill="1" applyBorder="1" applyAlignment="1">
      <alignment horizontal="center" vertical="center"/>
    </xf>
    <xf numFmtId="0" fontId="8" fillId="0" borderId="17" xfId="0" applyNumberFormat="1" applyFont="1" applyFill="1" applyBorder="1" applyAlignment="1">
      <alignment horizontal="center" vertical="center" wrapText="1" shrinkToFit="1"/>
    </xf>
    <xf numFmtId="0" fontId="8" fillId="0" borderId="17" xfId="6" applyNumberFormat="1" applyFont="1" applyFill="1" applyBorder="1" applyAlignment="1">
      <alignment horizontal="center" vertical="center" wrapText="1"/>
    </xf>
    <xf numFmtId="0" fontId="8" fillId="0" borderId="17" xfId="0" applyFont="1" applyFill="1" applyBorder="1" applyAlignment="1">
      <alignment horizontal="left" vertical="center" wrapText="1"/>
    </xf>
    <xf numFmtId="0" fontId="12" fillId="4" borderId="1" xfId="0" applyFont="1" applyFill="1" applyBorder="1" applyAlignment="1">
      <alignment horizontal="center" vertical="center"/>
    </xf>
    <xf numFmtId="0" fontId="12" fillId="4" borderId="2" xfId="0" applyFont="1" applyFill="1" applyBorder="1" applyAlignment="1">
      <alignment horizontal="center" vertical="center"/>
    </xf>
    <xf numFmtId="0" fontId="12" fillId="4" borderId="3" xfId="0" applyFont="1" applyFill="1" applyBorder="1" applyAlignment="1">
      <alignment horizontal="center" vertical="center"/>
    </xf>
    <xf numFmtId="0" fontId="12" fillId="4" borderId="1" xfId="0" applyFont="1" applyFill="1" applyBorder="1" applyAlignment="1">
      <alignment horizontal="center" vertical="center" wrapText="1"/>
    </xf>
    <xf numFmtId="44" fontId="12" fillId="4" borderId="1" xfId="2" applyFont="1" applyFill="1" applyBorder="1" applyAlignment="1">
      <alignment horizontal="center" vertical="center"/>
    </xf>
    <xf numFmtId="9" fontId="12" fillId="4" borderId="1" xfId="3" applyFont="1" applyFill="1" applyBorder="1" applyAlignment="1">
      <alignment horizontal="center" vertical="center"/>
    </xf>
    <xf numFmtId="44" fontId="13" fillId="4" borderId="1" xfId="2" applyFont="1" applyFill="1" applyBorder="1" applyAlignment="1">
      <alignment horizontal="center" vertical="center"/>
    </xf>
    <xf numFmtId="0" fontId="12" fillId="4" borderId="2" xfId="0" applyFont="1" applyFill="1" applyBorder="1" applyAlignment="1">
      <alignment horizontal="center" vertical="center" wrapText="1"/>
    </xf>
    <xf numFmtId="0" fontId="16" fillId="4" borderId="1" xfId="0" applyFont="1" applyFill="1" applyBorder="1" applyAlignment="1">
      <alignment horizontal="center" vertical="center"/>
    </xf>
    <xf numFmtId="44" fontId="12" fillId="4" borderId="5" xfId="2" applyFont="1" applyFill="1" applyBorder="1" applyAlignment="1">
      <alignment horizontal="center" vertical="center"/>
    </xf>
    <xf numFmtId="0" fontId="12" fillId="4" borderId="6" xfId="0" applyFont="1" applyFill="1" applyBorder="1" applyAlignment="1">
      <alignment horizontal="center" vertical="center" wrapText="1"/>
    </xf>
    <xf numFmtId="0" fontId="16" fillId="4" borderId="3" xfId="0" applyFont="1" applyFill="1" applyBorder="1" applyAlignment="1">
      <alignment horizontal="center" vertical="center"/>
    </xf>
    <xf numFmtId="44" fontId="12" fillId="4" borderId="3" xfId="2" applyFont="1" applyFill="1" applyBorder="1" applyAlignment="1">
      <alignment horizontal="center" vertical="center"/>
    </xf>
    <xf numFmtId="9" fontId="12" fillId="4" borderId="3" xfId="3" applyFont="1" applyFill="1" applyBorder="1" applyAlignment="1">
      <alignment horizontal="center" vertical="center"/>
    </xf>
    <xf numFmtId="0" fontId="12" fillId="4" borderId="12" xfId="0" applyFont="1" applyFill="1" applyBorder="1" applyAlignment="1">
      <alignment vertical="center"/>
    </xf>
    <xf numFmtId="0" fontId="12" fillId="4" borderId="13" xfId="0" applyFont="1" applyFill="1" applyBorder="1" applyAlignment="1">
      <alignment vertical="center"/>
    </xf>
    <xf numFmtId="9" fontId="12" fillId="4" borderId="13" xfId="3" applyFont="1" applyFill="1" applyBorder="1" applyAlignment="1">
      <alignment vertical="center"/>
    </xf>
    <xf numFmtId="0" fontId="14" fillId="0" borderId="5" xfId="0" applyFont="1" applyFill="1" applyBorder="1" applyAlignment="1">
      <alignment vertical="center"/>
    </xf>
    <xf numFmtId="0" fontId="12" fillId="4" borderId="1" xfId="0" applyFont="1" applyFill="1" applyBorder="1" applyAlignment="1">
      <alignment vertical="center"/>
    </xf>
    <xf numFmtId="0" fontId="12" fillId="4" borderId="1" xfId="0" applyFont="1" applyFill="1" applyBorder="1" applyAlignment="1">
      <alignment vertical="center" wrapText="1"/>
    </xf>
    <xf numFmtId="0" fontId="13" fillId="4" borderId="1" xfId="0" applyFont="1" applyFill="1" applyBorder="1" applyAlignment="1">
      <alignment horizontal="center" vertical="center"/>
    </xf>
    <xf numFmtId="44" fontId="12" fillId="4" borderId="1" xfId="2" applyFont="1" applyFill="1" applyBorder="1" applyAlignment="1">
      <alignment horizontal="center" vertical="center" wrapText="1"/>
    </xf>
    <xf numFmtId="9" fontId="12" fillId="4" borderId="1" xfId="3" applyFont="1" applyFill="1" applyBorder="1" applyAlignment="1">
      <alignment horizontal="center" vertical="center" wrapText="1"/>
    </xf>
    <xf numFmtId="0" fontId="13" fillId="4" borderId="1" xfId="0" applyFont="1" applyFill="1" applyBorder="1" applyAlignment="1">
      <alignment horizontal="center" vertical="center" wrapText="1"/>
    </xf>
    <xf numFmtId="0" fontId="17" fillId="4" borderId="1" xfId="0" applyFont="1" applyFill="1" applyBorder="1" applyAlignment="1">
      <alignment horizontal="center" vertical="center"/>
    </xf>
    <xf numFmtId="0" fontId="12" fillId="4" borderId="6" xfId="0" applyFont="1" applyFill="1" applyBorder="1" applyAlignment="1">
      <alignment vertical="center" wrapText="1"/>
    </xf>
    <xf numFmtId="0" fontId="8" fillId="0" borderId="2" xfId="0" applyFont="1" applyFill="1" applyBorder="1" applyAlignment="1">
      <alignment horizontal="center" vertical="center" wrapText="1"/>
    </xf>
    <xf numFmtId="3" fontId="16" fillId="4" borderId="1" xfId="0" applyNumberFormat="1" applyFont="1" applyFill="1" applyBorder="1" applyAlignment="1">
      <alignment horizontal="center" vertical="center"/>
    </xf>
    <xf numFmtId="0" fontId="16" fillId="4" borderId="1" xfId="0" applyFont="1" applyFill="1" applyBorder="1" applyAlignment="1">
      <alignment horizontal="center" vertical="center" wrapText="1"/>
    </xf>
    <xf numFmtId="0" fontId="13" fillId="4" borderId="3" xfId="0" applyFont="1" applyFill="1" applyBorder="1" applyAlignment="1">
      <alignment horizontal="center" vertical="center"/>
    </xf>
    <xf numFmtId="0" fontId="12" fillId="4" borderId="3" xfId="0" applyFont="1" applyFill="1" applyBorder="1" applyAlignment="1">
      <alignment horizontal="center" vertical="center" wrapText="1"/>
    </xf>
    <xf numFmtId="0" fontId="16" fillId="4" borderId="3" xfId="0" applyFont="1" applyFill="1" applyBorder="1" applyAlignment="1">
      <alignment horizontal="center" vertical="center" wrapText="1"/>
    </xf>
    <xf numFmtId="0" fontId="13" fillId="4" borderId="8" xfId="0" applyFont="1" applyFill="1" applyBorder="1" applyAlignment="1">
      <alignment horizontal="center" vertical="center" wrapText="1"/>
    </xf>
    <xf numFmtId="0" fontId="13" fillId="4" borderId="5" xfId="0" applyFont="1" applyFill="1" applyBorder="1" applyAlignment="1">
      <alignment horizontal="center" vertical="center"/>
    </xf>
    <xf numFmtId="0" fontId="17" fillId="4" borderId="5" xfId="0" applyFont="1" applyFill="1" applyBorder="1" applyAlignment="1">
      <alignment horizontal="center" vertical="center"/>
    </xf>
    <xf numFmtId="0" fontId="16" fillId="4" borderId="5" xfId="0" applyFont="1" applyFill="1" applyBorder="1" applyAlignment="1">
      <alignment horizontal="center" vertical="center"/>
    </xf>
    <xf numFmtId="9" fontId="12" fillId="4" borderId="5" xfId="3" applyFont="1" applyFill="1" applyBorder="1" applyAlignment="1">
      <alignment horizontal="center" vertical="center"/>
    </xf>
    <xf numFmtId="0" fontId="12" fillId="4" borderId="31" xfId="0" applyFont="1" applyFill="1" applyBorder="1" applyAlignment="1">
      <alignment vertical="center"/>
    </xf>
    <xf numFmtId="0" fontId="12" fillId="4" borderId="32" xfId="0" applyFont="1" applyFill="1" applyBorder="1" applyAlignment="1">
      <alignment vertical="center"/>
    </xf>
    <xf numFmtId="0" fontId="12" fillId="4" borderId="11" xfId="0" applyFont="1" applyFill="1" applyBorder="1" applyAlignment="1">
      <alignment vertical="center"/>
    </xf>
    <xf numFmtId="0" fontId="12" fillId="4" borderId="16" xfId="0" applyFont="1" applyFill="1" applyBorder="1" applyAlignment="1">
      <alignment vertical="center"/>
    </xf>
    <xf numFmtId="0" fontId="5" fillId="4" borderId="17" xfId="0" applyFont="1" applyFill="1" applyBorder="1" applyAlignment="1">
      <alignment horizontal="center" vertical="center"/>
    </xf>
    <xf numFmtId="0" fontId="5" fillId="4" borderId="17" xfId="0" applyFont="1" applyFill="1" applyBorder="1" applyAlignment="1">
      <alignment horizontal="center" vertical="center" wrapText="1"/>
    </xf>
    <xf numFmtId="0" fontId="5" fillId="4" borderId="21" xfId="0" applyFont="1" applyFill="1" applyBorder="1" applyAlignment="1">
      <alignment horizontal="center" vertical="center"/>
    </xf>
    <xf numFmtId="165" fontId="5" fillId="4" borderId="21" xfId="4" applyFont="1" applyFill="1" applyBorder="1" applyAlignment="1">
      <alignment horizontal="center" vertical="center"/>
    </xf>
    <xf numFmtId="9" fontId="5" fillId="4" borderId="21" xfId="3" applyFont="1" applyFill="1" applyBorder="1" applyAlignment="1">
      <alignment horizontal="center" vertical="center"/>
    </xf>
    <xf numFmtId="0" fontId="8" fillId="4" borderId="17" xfId="0" applyFont="1" applyFill="1" applyBorder="1" applyAlignment="1">
      <alignment horizontal="center" vertical="center" wrapText="1"/>
    </xf>
    <xf numFmtId="165" fontId="5" fillId="4" borderId="17" xfId="4" applyFont="1" applyFill="1" applyBorder="1" applyAlignment="1">
      <alignment horizontal="center" vertical="center"/>
    </xf>
    <xf numFmtId="9" fontId="5" fillId="4" borderId="17" xfId="3" applyFont="1" applyFill="1" applyBorder="1" applyAlignment="1">
      <alignment horizontal="center" vertical="center"/>
    </xf>
    <xf numFmtId="0" fontId="9" fillId="4" borderId="17" xfId="0" applyFont="1" applyFill="1" applyBorder="1" applyAlignment="1">
      <alignment horizontal="center" vertical="center" wrapText="1"/>
    </xf>
    <xf numFmtId="0" fontId="9" fillId="4" borderId="17" xfId="0" applyFont="1" applyFill="1" applyBorder="1" applyAlignment="1">
      <alignment vertical="center"/>
    </xf>
    <xf numFmtId="9" fontId="9" fillId="4" borderId="17" xfId="3" applyFont="1" applyFill="1" applyBorder="1" applyAlignment="1">
      <alignment vertical="center"/>
    </xf>
    <xf numFmtId="165" fontId="9" fillId="4" borderId="17" xfId="4" applyFont="1" applyFill="1" applyBorder="1" applyAlignment="1">
      <alignment vertical="center"/>
    </xf>
    <xf numFmtId="0" fontId="8" fillId="4" borderId="17" xfId="0" applyFont="1" applyFill="1" applyBorder="1" applyAlignment="1">
      <alignment horizontal="center" vertical="center"/>
    </xf>
    <xf numFmtId="0" fontId="5" fillId="4" borderId="17" xfId="0" applyFont="1" applyFill="1" applyBorder="1" applyAlignment="1">
      <alignment vertical="center" wrapText="1"/>
    </xf>
    <xf numFmtId="0" fontId="8" fillId="4" borderId="17" xfId="0" applyFont="1" applyFill="1" applyBorder="1" applyAlignment="1">
      <alignment vertical="center" wrapText="1"/>
    </xf>
    <xf numFmtId="165" fontId="5" fillId="4" borderId="17" xfId="4" applyFont="1" applyFill="1" applyBorder="1" applyAlignment="1">
      <alignment vertical="center"/>
    </xf>
    <xf numFmtId="9" fontId="5" fillId="4" borderId="17" xfId="3" applyFont="1" applyFill="1" applyBorder="1" applyAlignment="1">
      <alignment vertical="center" wrapText="1"/>
    </xf>
    <xf numFmtId="165" fontId="5" fillId="4" borderId="17" xfId="4" applyFont="1" applyFill="1" applyBorder="1" applyAlignment="1">
      <alignment vertical="center" wrapText="1"/>
    </xf>
    <xf numFmtId="9" fontId="5" fillId="4" borderId="17" xfId="3" applyFont="1" applyFill="1" applyBorder="1" applyAlignment="1">
      <alignment horizontal="center" vertical="center" wrapText="1"/>
    </xf>
    <xf numFmtId="165" fontId="5" fillId="4" borderId="17" xfId="4" applyFont="1" applyFill="1" applyBorder="1" applyAlignment="1">
      <alignment horizontal="center" vertical="center" wrapText="1"/>
    </xf>
    <xf numFmtId="0" fontId="5" fillId="4" borderId="17" xfId="0" applyFont="1" applyFill="1" applyBorder="1" applyAlignment="1">
      <alignment horizontal="center" wrapText="1"/>
    </xf>
    <xf numFmtId="0" fontId="8" fillId="4" borderId="17" xfId="0" applyFont="1" applyFill="1" applyBorder="1" applyAlignment="1">
      <alignment horizontal="center" wrapText="1"/>
    </xf>
    <xf numFmtId="165" fontId="5" fillId="4" borderId="17" xfId="4" applyFont="1" applyFill="1" applyBorder="1" applyAlignment="1">
      <alignment horizontal="center"/>
    </xf>
    <xf numFmtId="9" fontId="5" fillId="4" borderId="17" xfId="3" applyFont="1" applyFill="1" applyBorder="1" applyAlignment="1">
      <alignment horizontal="center" wrapText="1"/>
    </xf>
    <xf numFmtId="165" fontId="5" fillId="4" borderId="17" xfId="4" applyFont="1" applyFill="1" applyBorder="1" applyAlignment="1">
      <alignment horizontal="center" wrapText="1"/>
    </xf>
    <xf numFmtId="0" fontId="13" fillId="0" borderId="3" xfId="0" applyFont="1" applyFill="1" applyBorder="1" applyAlignment="1">
      <alignment horizontal="center" vertical="center" wrapText="1"/>
    </xf>
    <xf numFmtId="0" fontId="19" fillId="3" borderId="15" xfId="0" applyFont="1" applyFill="1" applyBorder="1" applyAlignment="1">
      <alignment horizontal="center" vertical="center"/>
    </xf>
    <xf numFmtId="0" fontId="19" fillId="3" borderId="16" xfId="0" applyFont="1" applyFill="1" applyBorder="1" applyAlignment="1">
      <alignment horizontal="center" vertical="center"/>
    </xf>
    <xf numFmtId="0" fontId="12" fillId="0" borderId="4" xfId="0" applyFont="1" applyFill="1" applyBorder="1" applyAlignment="1">
      <alignment horizontal="center" vertical="center" wrapText="1"/>
    </xf>
    <xf numFmtId="0" fontId="12" fillId="0" borderId="5" xfId="0" applyFont="1" applyFill="1" applyBorder="1" applyAlignment="1">
      <alignment horizontal="center" vertical="center" wrapText="1"/>
    </xf>
    <xf numFmtId="0" fontId="14" fillId="0" borderId="4" xfId="0" applyFont="1" applyFill="1" applyBorder="1" applyAlignment="1">
      <alignment horizontal="center" vertical="center"/>
    </xf>
    <xf numFmtId="0" fontId="12" fillId="0" borderId="14" xfId="0" applyFont="1" applyFill="1" applyBorder="1" applyAlignment="1">
      <alignment horizontal="center" vertical="center"/>
    </xf>
    <xf numFmtId="0" fontId="14" fillId="0" borderId="0" xfId="0" applyFont="1" applyFill="1" applyAlignment="1">
      <alignment vertical="center"/>
    </xf>
    <xf numFmtId="0" fontId="12" fillId="0" borderId="1" xfId="0" applyFont="1" applyFill="1" applyBorder="1" applyAlignment="1">
      <alignment horizontal="center" vertical="center"/>
    </xf>
    <xf numFmtId="0" fontId="12" fillId="0" borderId="3" xfId="0" applyFont="1" applyFill="1" applyBorder="1" applyAlignment="1">
      <alignment horizontal="center" vertical="center" wrapText="1"/>
    </xf>
    <xf numFmtId="0" fontId="12" fillId="0" borderId="10" xfId="0" applyFont="1" applyFill="1" applyBorder="1" applyAlignment="1">
      <alignment horizontal="center" vertical="center"/>
    </xf>
    <xf numFmtId="0" fontId="12" fillId="0" borderId="11" xfId="0" applyFont="1" applyFill="1" applyBorder="1" applyAlignment="1">
      <alignment horizontal="center" vertical="center"/>
    </xf>
    <xf numFmtId="44" fontId="12" fillId="0" borderId="4" xfId="2" applyFont="1" applyFill="1" applyBorder="1" applyAlignment="1">
      <alignment horizontal="center" vertical="center"/>
    </xf>
    <xf numFmtId="44" fontId="12" fillId="0" borderId="5" xfId="2" applyFont="1" applyFill="1" applyBorder="1" applyAlignment="1">
      <alignment horizontal="center" vertical="center"/>
    </xf>
    <xf numFmtId="9" fontId="12" fillId="0" borderId="4" xfId="3" applyFont="1" applyFill="1" applyBorder="1" applyAlignment="1">
      <alignment horizontal="center" vertical="center"/>
    </xf>
    <xf numFmtId="9" fontId="12" fillId="0" borderId="5" xfId="3" applyFont="1" applyFill="1" applyBorder="1" applyAlignment="1">
      <alignment horizontal="center" vertical="center"/>
    </xf>
    <xf numFmtId="0" fontId="15" fillId="0" borderId="5" xfId="0" applyFont="1" applyFill="1" applyBorder="1" applyAlignment="1">
      <alignment horizontal="center" vertical="center"/>
    </xf>
    <xf numFmtId="0" fontId="15" fillId="0" borderId="1" xfId="0" applyFont="1" applyFill="1" applyBorder="1" applyAlignment="1">
      <alignment horizontal="center" vertical="center"/>
    </xf>
    <xf numFmtId="0" fontId="13" fillId="0" borderId="6" xfId="0" applyFont="1" applyFill="1" applyBorder="1" applyAlignment="1">
      <alignment horizontal="center" vertical="center" wrapText="1"/>
    </xf>
    <xf numFmtId="0" fontId="13" fillId="0" borderId="7" xfId="0" applyFont="1" applyFill="1" applyBorder="1" applyAlignment="1">
      <alignment horizontal="center" vertical="center" wrapText="1"/>
    </xf>
    <xf numFmtId="0" fontId="13" fillId="0" borderId="8" xfId="0" applyFont="1" applyFill="1" applyBorder="1" applyAlignment="1">
      <alignment horizontal="center" vertical="center" wrapText="1"/>
    </xf>
    <xf numFmtId="44" fontId="12" fillId="0" borderId="3" xfId="2" applyFont="1" applyFill="1" applyBorder="1" applyAlignment="1">
      <alignment horizontal="center" vertical="center"/>
    </xf>
    <xf numFmtId="9" fontId="12" fillId="0" borderId="3" xfId="3" applyFont="1" applyFill="1" applyBorder="1" applyAlignment="1">
      <alignment horizontal="center" vertical="center"/>
    </xf>
    <xf numFmtId="0" fontId="12" fillId="0" borderId="33" xfId="0" applyFont="1" applyFill="1" applyBorder="1" applyAlignment="1">
      <alignment horizontal="center" vertical="center"/>
    </xf>
    <xf numFmtId="0" fontId="12" fillId="0" borderId="34" xfId="0" applyFont="1" applyFill="1" applyBorder="1" applyAlignment="1">
      <alignment horizontal="center" vertical="center"/>
    </xf>
    <xf numFmtId="0" fontId="12" fillId="0" borderId="25" xfId="0" applyFont="1" applyFill="1" applyBorder="1" applyAlignment="1">
      <alignment horizontal="center" vertical="center"/>
    </xf>
    <xf numFmtId="44" fontId="12" fillId="0" borderId="1" xfId="2" applyFont="1" applyFill="1" applyBorder="1" applyAlignment="1">
      <alignment horizontal="center" vertical="center"/>
    </xf>
    <xf numFmtId="9" fontId="12" fillId="0" borderId="1" xfId="3" applyFont="1" applyFill="1" applyBorder="1" applyAlignment="1">
      <alignment horizontal="center" vertical="center"/>
    </xf>
    <xf numFmtId="0" fontId="12" fillId="0" borderId="16" xfId="0" applyFont="1" applyFill="1" applyBorder="1" applyAlignment="1">
      <alignment horizontal="center" vertical="center"/>
    </xf>
    <xf numFmtId="0" fontId="5" fillId="0" borderId="20" xfId="0" applyFont="1" applyFill="1" applyBorder="1" applyAlignment="1">
      <alignment horizontal="center" vertical="center" wrapText="1"/>
    </xf>
    <xf numFmtId="0" fontId="5" fillId="0" borderId="28" xfId="0" applyFont="1" applyFill="1" applyBorder="1" applyAlignment="1">
      <alignment horizontal="center" vertical="center" wrapText="1"/>
    </xf>
    <xf numFmtId="0" fontId="5" fillId="0" borderId="18"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xf>
    <xf numFmtId="0" fontId="17" fillId="0" borderId="1" xfId="0" applyFont="1" applyFill="1" applyBorder="1" applyAlignment="1">
      <alignment horizontal="center" vertical="center"/>
    </xf>
    <xf numFmtId="0" fontId="16" fillId="0" borderId="1" xfId="0" applyFont="1" applyFill="1" applyBorder="1" applyAlignment="1">
      <alignment horizontal="center" vertical="center"/>
    </xf>
    <xf numFmtId="0" fontId="16" fillId="0" borderId="3" xfId="0" applyFont="1" applyFill="1" applyBorder="1" applyAlignment="1">
      <alignment horizontal="center" vertical="center"/>
    </xf>
    <xf numFmtId="0" fontId="16" fillId="0" borderId="5" xfId="0" applyFont="1" applyFill="1" applyBorder="1" applyAlignment="1">
      <alignment horizontal="center" vertical="center"/>
    </xf>
    <xf numFmtId="0" fontId="15" fillId="0" borderId="3" xfId="0" applyFont="1" applyFill="1" applyBorder="1" applyAlignment="1">
      <alignment horizontal="center" vertical="center"/>
    </xf>
    <xf numFmtId="0" fontId="15" fillId="0" borderId="4" xfId="0" applyFont="1" applyFill="1" applyBorder="1" applyAlignment="1">
      <alignment horizontal="center" vertical="center"/>
    </xf>
    <xf numFmtId="0" fontId="16" fillId="0" borderId="4"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15" xfId="0" applyFont="1" applyFill="1" applyBorder="1" applyAlignment="1">
      <alignment horizontal="center" vertical="center"/>
    </xf>
    <xf numFmtId="0" fontId="14" fillId="0" borderId="5" xfId="0" applyFont="1" applyFill="1" applyBorder="1" applyAlignment="1">
      <alignment horizontal="center" vertical="center"/>
    </xf>
    <xf numFmtId="0" fontId="12" fillId="0" borderId="3" xfId="0" applyFont="1" applyFill="1" applyBorder="1" applyAlignment="1">
      <alignment horizontal="center" vertical="center"/>
    </xf>
    <xf numFmtId="0" fontId="16" fillId="0" borderId="3" xfId="0" applyFont="1" applyFill="1" applyBorder="1" applyAlignment="1">
      <alignment horizontal="center" vertical="center" wrapText="1"/>
    </xf>
    <xf numFmtId="0" fontId="16" fillId="0" borderId="4" xfId="0" applyFont="1" applyFill="1" applyBorder="1" applyAlignment="1">
      <alignment horizontal="center" vertical="center" wrapText="1"/>
    </xf>
    <xf numFmtId="0" fontId="16" fillId="0" borderId="5" xfId="0" applyFont="1" applyFill="1" applyBorder="1" applyAlignment="1">
      <alignment horizontal="center" vertical="center" wrapText="1"/>
    </xf>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5" xfId="0" applyFont="1" applyFill="1" applyBorder="1" applyAlignment="1">
      <alignment horizontal="center" vertical="center"/>
    </xf>
    <xf numFmtId="0" fontId="12" fillId="0" borderId="6" xfId="0" applyFont="1" applyFill="1" applyBorder="1" applyAlignment="1">
      <alignment horizontal="center" vertical="center" wrapText="1"/>
    </xf>
    <xf numFmtId="0" fontId="12" fillId="0" borderId="7" xfId="0" applyFont="1" applyFill="1" applyBorder="1" applyAlignment="1">
      <alignment horizontal="center" vertical="center" wrapText="1"/>
    </xf>
    <xf numFmtId="0" fontId="12" fillId="0" borderId="8" xfId="0" applyFont="1" applyFill="1" applyBorder="1" applyAlignment="1">
      <alignment horizontal="center" vertical="center" wrapText="1"/>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5" xfId="0" applyFont="1" applyFill="1" applyBorder="1" applyAlignment="1">
      <alignment horizontal="center" vertical="center"/>
    </xf>
    <xf numFmtId="44" fontId="12" fillId="0" borderId="1" xfId="2" applyFont="1" applyFill="1" applyBorder="1" applyAlignment="1">
      <alignment horizontal="center" vertical="center" wrapText="1"/>
    </xf>
    <xf numFmtId="44" fontId="12" fillId="0" borderId="3" xfId="2" applyFont="1" applyFill="1" applyBorder="1" applyAlignment="1">
      <alignment horizontal="center" vertical="center" wrapText="1"/>
    </xf>
    <xf numFmtId="44" fontId="12" fillId="0" borderId="4" xfId="2" applyFont="1" applyFill="1" applyBorder="1" applyAlignment="1">
      <alignment horizontal="center" vertical="center" wrapText="1"/>
    </xf>
    <xf numFmtId="44" fontId="12" fillId="0" borderId="5" xfId="2" applyFont="1" applyFill="1" applyBorder="1" applyAlignment="1">
      <alignment horizontal="center" vertical="center" wrapText="1"/>
    </xf>
    <xf numFmtId="9" fontId="12" fillId="0" borderId="10" xfId="3" applyFont="1" applyFill="1" applyBorder="1" applyAlignment="1">
      <alignment horizontal="center" vertical="center"/>
    </xf>
    <xf numFmtId="0" fontId="0" fillId="0" borderId="2" xfId="0" applyFill="1" applyBorder="1" applyAlignment="1">
      <alignment horizontal="center" vertical="center"/>
    </xf>
    <xf numFmtId="0" fontId="16" fillId="5" borderId="1" xfId="0" applyFont="1" applyFill="1" applyBorder="1" applyAlignment="1">
      <alignment horizontal="center" vertical="center" wrapText="1"/>
    </xf>
  </cellXfs>
  <cellStyles count="8">
    <cellStyle name="Excel Built-in Currency" xfId="4"/>
    <cellStyle name="Excel Built-in Normal" xfId="1"/>
    <cellStyle name="Excel Built-in Normal 1" xfId="7"/>
    <cellStyle name="Excel Built-in Percent" xfId="5"/>
    <cellStyle name="Normalny" xfId="0" builtinId="0"/>
    <cellStyle name="Normalny 6" xfId="6"/>
    <cellStyle name="Procentowy" xfId="3" builtinId="5"/>
    <cellStyle name="Walutowy" xfId="2" builtinId="4"/>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L354"/>
  <sheetViews>
    <sheetView tabSelected="1" view="pageLayout" zoomScale="75" zoomScaleNormal="66" zoomScaleSheetLayoutView="51" zoomScalePageLayoutView="75" workbookViewId="0">
      <selection activeCell="F761" sqref="F761"/>
    </sheetView>
  </sheetViews>
  <sheetFormatPr defaultRowHeight="15.75"/>
  <cols>
    <col min="1" max="1" width="6.140625" style="25" customWidth="1"/>
    <col min="2" max="2" width="29.28515625" style="45" customWidth="1"/>
    <col min="3" max="3" width="119.28515625" style="24" customWidth="1"/>
    <col min="4" max="4" width="17.42578125" style="25" customWidth="1"/>
    <col min="5" max="5" width="23" style="24" customWidth="1"/>
    <col min="6" max="6" width="7.42578125" style="24" customWidth="1"/>
    <col min="7" max="7" width="8.140625" style="24" customWidth="1"/>
    <col min="8" max="8" width="15.42578125" style="11" customWidth="1"/>
    <col min="9" max="9" width="9.85546875" style="12" customWidth="1"/>
    <col min="10" max="10" width="16.5703125" style="13" customWidth="1"/>
    <col min="11" max="11" width="19.85546875" style="11" customWidth="1"/>
    <col min="12" max="12" width="20.140625" style="11" customWidth="1"/>
  </cols>
  <sheetData>
    <row r="1" spans="1:12" ht="27.75" customHeight="1">
      <c r="A1" s="176" t="s">
        <v>322</v>
      </c>
      <c r="B1" s="177"/>
      <c r="C1" s="177"/>
      <c r="D1" s="177"/>
      <c r="E1" s="177"/>
      <c r="F1" s="177"/>
      <c r="G1" s="177"/>
      <c r="H1" s="177"/>
      <c r="I1" s="177"/>
      <c r="J1" s="177"/>
      <c r="K1" s="177"/>
      <c r="L1" s="177"/>
    </row>
    <row r="2" spans="1:12" s="1" customFormat="1" ht="48.75" customHeight="1">
      <c r="A2" s="25" t="s">
        <v>91</v>
      </c>
      <c r="B2" s="45" t="s">
        <v>0</v>
      </c>
      <c r="C2" s="25" t="s">
        <v>68</v>
      </c>
      <c r="D2" s="27" t="s">
        <v>96</v>
      </c>
      <c r="E2" s="27" t="s">
        <v>6</v>
      </c>
      <c r="F2" s="27" t="s">
        <v>7</v>
      </c>
      <c r="G2" s="27" t="s">
        <v>97</v>
      </c>
      <c r="H2" s="11" t="s">
        <v>2</v>
      </c>
      <c r="I2" s="12" t="s">
        <v>95</v>
      </c>
      <c r="J2" s="11" t="s">
        <v>3</v>
      </c>
      <c r="K2" s="11" t="s">
        <v>4</v>
      </c>
      <c r="L2" s="13" t="s">
        <v>5</v>
      </c>
    </row>
    <row r="3" spans="1:12" s="3" customFormat="1" ht="15" customHeight="1">
      <c r="A3" s="181"/>
      <c r="B3" s="182"/>
      <c r="C3" s="182"/>
      <c r="D3" s="182"/>
      <c r="E3" s="182"/>
      <c r="F3" s="182"/>
      <c r="G3" s="182"/>
      <c r="H3" s="182"/>
      <c r="I3" s="182"/>
      <c r="J3" s="182"/>
      <c r="K3" s="182"/>
      <c r="L3" s="182"/>
    </row>
    <row r="4" spans="1:12" s="2" customFormat="1" ht="24.95" customHeight="1">
      <c r="A4" s="109"/>
      <c r="B4" s="110"/>
      <c r="C4" s="111" t="s">
        <v>70</v>
      </c>
      <c r="D4" s="112"/>
      <c r="E4" s="112"/>
      <c r="F4" s="112"/>
      <c r="G4" s="112"/>
      <c r="H4" s="113"/>
      <c r="I4" s="114"/>
      <c r="J4" s="113"/>
      <c r="K4" s="113"/>
      <c r="L4" s="115"/>
    </row>
    <row r="5" spans="1:12" s="2" customFormat="1" ht="114.75" customHeight="1">
      <c r="A5" s="25">
        <v>1</v>
      </c>
      <c r="B5" s="27" t="s">
        <v>317</v>
      </c>
      <c r="C5" s="25" t="s">
        <v>318</v>
      </c>
      <c r="D5" s="25"/>
      <c r="E5" s="24"/>
      <c r="F5" s="24" t="s">
        <v>61</v>
      </c>
      <c r="G5" s="24">
        <v>60</v>
      </c>
      <c r="H5" s="11"/>
      <c r="I5" s="12">
        <v>0.08</v>
      </c>
      <c r="J5" s="11">
        <f t="shared" ref="J5" si="0">H5*1.08</f>
        <v>0</v>
      </c>
      <c r="K5" s="11">
        <f t="shared" ref="K5" si="1">G5*H5</f>
        <v>0</v>
      </c>
      <c r="L5" s="11">
        <f t="shared" ref="L5" si="2">G5*J5</f>
        <v>0</v>
      </c>
    </row>
    <row r="6" spans="1:12" s="2" customFormat="1" ht="86.25" customHeight="1">
      <c r="A6" s="46">
        <v>2</v>
      </c>
      <c r="B6" s="47" t="s">
        <v>323</v>
      </c>
      <c r="C6" s="24" t="s">
        <v>107</v>
      </c>
      <c r="D6" s="25"/>
      <c r="E6" s="24"/>
      <c r="F6" s="24" t="s">
        <v>1</v>
      </c>
      <c r="G6" s="24">
        <v>300</v>
      </c>
      <c r="H6" s="11"/>
      <c r="I6" s="12">
        <v>0.08</v>
      </c>
      <c r="J6" s="11">
        <f t="shared" ref="J6" si="3">H6*1.08</f>
        <v>0</v>
      </c>
      <c r="K6" s="11">
        <f t="shared" ref="K6" si="4">G6*H6</f>
        <v>0</v>
      </c>
      <c r="L6" s="11">
        <f t="shared" ref="L6" si="5">G6*J6</f>
        <v>0</v>
      </c>
    </row>
    <row r="7" spans="1:12" s="3" customFormat="1" ht="30" customHeight="1">
      <c r="A7" s="46"/>
      <c r="B7" s="47"/>
      <c r="C7" s="24"/>
      <c r="D7" s="25"/>
      <c r="E7" s="24"/>
      <c r="F7" s="24"/>
      <c r="G7" s="24"/>
      <c r="H7" s="11"/>
      <c r="I7" s="238" t="s">
        <v>285</v>
      </c>
      <c r="J7" s="239"/>
      <c r="K7" s="11">
        <f>SUM(K5:K6)</f>
        <v>0</v>
      </c>
      <c r="L7" s="11">
        <f>SUM(L5:L6)</f>
        <v>0</v>
      </c>
    </row>
    <row r="8" spans="1:12" s="3" customFormat="1" ht="15" customHeight="1">
      <c r="A8" s="181"/>
      <c r="B8" s="182"/>
      <c r="C8" s="182"/>
      <c r="D8" s="182"/>
      <c r="E8" s="182"/>
      <c r="F8" s="182"/>
      <c r="G8" s="182"/>
      <c r="H8" s="182"/>
      <c r="I8" s="182"/>
      <c r="J8" s="182"/>
      <c r="K8" s="182"/>
      <c r="L8" s="182"/>
    </row>
    <row r="9" spans="1:12" s="3" customFormat="1" ht="24.95" customHeight="1">
      <c r="A9" s="109"/>
      <c r="B9" s="116"/>
      <c r="C9" s="109" t="s">
        <v>71</v>
      </c>
      <c r="D9" s="109"/>
      <c r="E9" s="117"/>
      <c r="F9" s="117"/>
      <c r="G9" s="117"/>
      <c r="H9" s="113"/>
      <c r="I9" s="114"/>
      <c r="J9" s="113"/>
      <c r="K9" s="118"/>
      <c r="L9" s="118"/>
    </row>
    <row r="10" spans="1:12" s="3" customFormat="1" ht="48.75" customHeight="1">
      <c r="A10" s="46">
        <v>1</v>
      </c>
      <c r="B10" s="47" t="s">
        <v>94</v>
      </c>
      <c r="C10" s="26" t="s">
        <v>8</v>
      </c>
      <c r="D10" s="25"/>
      <c r="E10" s="24"/>
      <c r="F10" s="24" t="s">
        <v>1</v>
      </c>
      <c r="G10" s="24">
        <v>80</v>
      </c>
      <c r="H10" s="11"/>
      <c r="I10" s="12">
        <v>0.08</v>
      </c>
      <c r="J10" s="11">
        <f>H10*1.08</f>
        <v>0</v>
      </c>
      <c r="K10" s="11">
        <f>G10*H10</f>
        <v>0</v>
      </c>
      <c r="L10" s="11">
        <f>G10*J10</f>
        <v>0</v>
      </c>
    </row>
    <row r="11" spans="1:12" s="3" customFormat="1" ht="15" customHeight="1">
      <c r="A11" s="181"/>
      <c r="B11" s="182"/>
      <c r="C11" s="182"/>
      <c r="D11" s="182"/>
      <c r="E11" s="182"/>
      <c r="F11" s="182"/>
      <c r="G11" s="182"/>
      <c r="H11" s="182"/>
      <c r="I11" s="182"/>
      <c r="J11" s="182"/>
      <c r="K11" s="182"/>
      <c r="L11" s="182"/>
    </row>
    <row r="12" spans="1:12" s="3" customFormat="1" ht="24.95" customHeight="1">
      <c r="A12" s="109"/>
      <c r="B12" s="119"/>
      <c r="C12" s="111" t="s">
        <v>72</v>
      </c>
      <c r="D12" s="111"/>
      <c r="E12" s="120"/>
      <c r="F12" s="120"/>
      <c r="G12" s="120"/>
      <c r="H12" s="121"/>
      <c r="I12" s="122"/>
      <c r="J12" s="121"/>
      <c r="K12" s="121"/>
      <c r="L12" s="121"/>
    </row>
    <row r="13" spans="1:12" s="3" customFormat="1" ht="39.950000000000003" customHeight="1">
      <c r="A13" s="192">
        <v>1</v>
      </c>
      <c r="B13" s="228" t="s">
        <v>324</v>
      </c>
      <c r="C13" s="26" t="s">
        <v>9</v>
      </c>
      <c r="D13" s="221"/>
      <c r="E13" s="212"/>
      <c r="F13" s="212" t="s">
        <v>1</v>
      </c>
      <c r="G13" s="212">
        <v>900</v>
      </c>
      <c r="H13" s="196"/>
      <c r="I13" s="197">
        <v>0.08</v>
      </c>
      <c r="J13" s="196">
        <f t="shared" ref="J13" si="6">H13*1.08</f>
        <v>0</v>
      </c>
      <c r="K13" s="196">
        <f>G13*H13</f>
        <v>0</v>
      </c>
      <c r="L13" s="196">
        <f t="shared" ref="L13" si="7">G13*J13</f>
        <v>0</v>
      </c>
    </row>
    <row r="14" spans="1:12" s="3" customFormat="1" ht="52.5" customHeight="1">
      <c r="A14" s="192"/>
      <c r="B14" s="229"/>
      <c r="C14" s="26" t="s">
        <v>11</v>
      </c>
      <c r="D14" s="217"/>
      <c r="E14" s="216"/>
      <c r="F14" s="216"/>
      <c r="G14" s="216"/>
      <c r="H14" s="187"/>
      <c r="I14" s="189"/>
      <c r="J14" s="187"/>
      <c r="K14" s="187"/>
      <c r="L14" s="187"/>
    </row>
    <row r="15" spans="1:12" s="3" customFormat="1" ht="30" customHeight="1">
      <c r="A15" s="192"/>
      <c r="B15" s="229"/>
      <c r="C15" s="26" t="s">
        <v>12</v>
      </c>
      <c r="D15" s="217"/>
      <c r="E15" s="216"/>
      <c r="F15" s="216"/>
      <c r="G15" s="216"/>
      <c r="H15" s="187"/>
      <c r="I15" s="189"/>
      <c r="J15" s="187"/>
      <c r="K15" s="187"/>
      <c r="L15" s="187"/>
    </row>
    <row r="16" spans="1:12" s="3" customFormat="1" ht="39.950000000000003" customHeight="1">
      <c r="A16" s="192"/>
      <c r="B16" s="229"/>
      <c r="C16" s="26" t="s">
        <v>13</v>
      </c>
      <c r="D16" s="217"/>
      <c r="E16" s="216"/>
      <c r="F16" s="216"/>
      <c r="G16" s="216"/>
      <c r="H16" s="187"/>
      <c r="I16" s="189"/>
      <c r="J16" s="187"/>
      <c r="K16" s="187"/>
      <c r="L16" s="187"/>
    </row>
    <row r="17" spans="1:12" s="3" customFormat="1" ht="30" customHeight="1">
      <c r="A17" s="192"/>
      <c r="B17" s="229"/>
      <c r="C17" s="26" t="s">
        <v>14</v>
      </c>
      <c r="D17" s="217"/>
      <c r="E17" s="216"/>
      <c r="F17" s="216"/>
      <c r="G17" s="216"/>
      <c r="H17" s="187"/>
      <c r="I17" s="189"/>
      <c r="J17" s="187"/>
      <c r="K17" s="187"/>
      <c r="L17" s="187"/>
    </row>
    <row r="18" spans="1:12" s="3" customFormat="1" ht="50.1" customHeight="1">
      <c r="A18" s="192"/>
      <c r="B18" s="229"/>
      <c r="C18" s="26" t="s">
        <v>15</v>
      </c>
      <c r="D18" s="217"/>
      <c r="E18" s="216"/>
      <c r="F18" s="216"/>
      <c r="G18" s="216"/>
      <c r="H18" s="187"/>
      <c r="I18" s="189"/>
      <c r="J18" s="187"/>
      <c r="K18" s="187"/>
      <c r="L18" s="187"/>
    </row>
    <row r="19" spans="1:12" s="3" customFormat="1" ht="39.950000000000003" customHeight="1">
      <c r="A19" s="192"/>
      <c r="B19" s="229"/>
      <c r="C19" s="26" t="s">
        <v>16</v>
      </c>
      <c r="D19" s="217"/>
      <c r="E19" s="216"/>
      <c r="F19" s="216"/>
      <c r="G19" s="216"/>
      <c r="H19" s="187"/>
      <c r="I19" s="189"/>
      <c r="J19" s="187"/>
      <c r="K19" s="187"/>
      <c r="L19" s="187"/>
    </row>
    <row r="20" spans="1:12" s="3" customFormat="1" ht="30" customHeight="1">
      <c r="A20" s="192"/>
      <c r="B20" s="229"/>
      <c r="C20" s="26" t="s">
        <v>17</v>
      </c>
      <c r="D20" s="217"/>
      <c r="E20" s="216"/>
      <c r="F20" s="216"/>
      <c r="G20" s="216"/>
      <c r="H20" s="187"/>
      <c r="I20" s="189"/>
      <c r="J20" s="187"/>
      <c r="K20" s="187"/>
      <c r="L20" s="187"/>
    </row>
    <row r="21" spans="1:12" s="3" customFormat="1" ht="30" customHeight="1">
      <c r="A21" s="192"/>
      <c r="B21" s="229"/>
      <c r="C21" s="26" t="s">
        <v>18</v>
      </c>
      <c r="D21" s="217"/>
      <c r="E21" s="216"/>
      <c r="F21" s="216"/>
      <c r="G21" s="216"/>
      <c r="H21" s="187"/>
      <c r="I21" s="189"/>
      <c r="J21" s="187"/>
      <c r="K21" s="187"/>
      <c r="L21" s="187"/>
    </row>
    <row r="22" spans="1:12" s="3" customFormat="1" ht="39.950000000000003" customHeight="1">
      <c r="A22" s="192"/>
      <c r="B22" s="230"/>
      <c r="C22" s="26" t="s">
        <v>19</v>
      </c>
      <c r="D22" s="218"/>
      <c r="E22" s="213"/>
      <c r="F22" s="213"/>
      <c r="G22" s="213"/>
      <c r="H22" s="188"/>
      <c r="I22" s="190"/>
      <c r="J22" s="188"/>
      <c r="K22" s="188"/>
      <c r="L22" s="188"/>
    </row>
    <row r="23" spans="1:12" s="3" customFormat="1" ht="15" customHeight="1">
      <c r="A23" s="181"/>
      <c r="B23" s="182"/>
      <c r="C23" s="182"/>
      <c r="D23" s="182"/>
      <c r="E23" s="182"/>
      <c r="F23" s="182"/>
      <c r="G23" s="182"/>
      <c r="H23" s="182"/>
      <c r="I23" s="182"/>
      <c r="J23" s="182"/>
      <c r="K23" s="182"/>
      <c r="L23" s="182"/>
    </row>
    <row r="24" spans="1:12" s="3" customFormat="1" ht="24.95" customHeight="1">
      <c r="A24" s="127"/>
      <c r="B24" s="128"/>
      <c r="C24" s="112" t="s">
        <v>73</v>
      </c>
      <c r="D24" s="123"/>
      <c r="E24" s="124"/>
      <c r="F24" s="124"/>
      <c r="G24" s="124"/>
      <c r="H24" s="124"/>
      <c r="I24" s="125"/>
      <c r="J24" s="124"/>
      <c r="K24" s="124"/>
      <c r="L24" s="124"/>
    </row>
    <row r="25" spans="1:12" s="3" customFormat="1" ht="24.95" customHeight="1">
      <c r="A25" s="180">
        <v>1</v>
      </c>
      <c r="B25" s="178" t="s">
        <v>20</v>
      </c>
      <c r="C25" s="26" t="s">
        <v>98</v>
      </c>
      <c r="D25" s="183"/>
      <c r="E25" s="183"/>
      <c r="F25" s="211" t="s">
        <v>10</v>
      </c>
      <c r="G25" s="211">
        <v>150</v>
      </c>
      <c r="H25" s="234"/>
      <c r="I25" s="202">
        <v>0.08</v>
      </c>
      <c r="J25" s="235">
        <f>H25*1.08</f>
        <v>0</v>
      </c>
      <c r="K25" s="235">
        <f>G25*H25</f>
        <v>0</v>
      </c>
      <c r="L25" s="235">
        <f>G25*J25</f>
        <v>0</v>
      </c>
    </row>
    <row r="26" spans="1:12" s="3" customFormat="1" ht="32.25" customHeight="1">
      <c r="A26" s="180"/>
      <c r="B26" s="178"/>
      <c r="C26" s="24" t="s">
        <v>99</v>
      </c>
      <c r="D26" s="183"/>
      <c r="E26" s="183"/>
      <c r="F26" s="211"/>
      <c r="G26" s="211"/>
      <c r="H26" s="234"/>
      <c r="I26" s="202"/>
      <c r="J26" s="236"/>
      <c r="K26" s="236"/>
      <c r="L26" s="236"/>
    </row>
    <row r="27" spans="1:12" s="3" customFormat="1" ht="33" customHeight="1">
      <c r="A27" s="180"/>
      <c r="B27" s="178"/>
      <c r="C27" s="24" t="s">
        <v>292</v>
      </c>
      <c r="D27" s="183"/>
      <c r="E27" s="183"/>
      <c r="F27" s="211"/>
      <c r="G27" s="211"/>
      <c r="H27" s="234"/>
      <c r="I27" s="202"/>
      <c r="J27" s="236"/>
      <c r="K27" s="236"/>
      <c r="L27" s="236"/>
    </row>
    <row r="28" spans="1:12" s="3" customFormat="1" ht="33" customHeight="1">
      <c r="A28" s="180"/>
      <c r="B28" s="178"/>
      <c r="C28" s="24" t="s">
        <v>21</v>
      </c>
      <c r="D28" s="183"/>
      <c r="E28" s="183"/>
      <c r="F28" s="211"/>
      <c r="G28" s="211"/>
      <c r="H28" s="234"/>
      <c r="I28" s="202"/>
      <c r="J28" s="236"/>
      <c r="K28" s="236"/>
      <c r="L28" s="236"/>
    </row>
    <row r="29" spans="1:12" s="3" customFormat="1" ht="33" customHeight="1">
      <c r="A29" s="180"/>
      <c r="B29" s="178"/>
      <c r="C29" s="24" t="s">
        <v>22</v>
      </c>
      <c r="D29" s="183"/>
      <c r="E29" s="183"/>
      <c r="F29" s="211"/>
      <c r="G29" s="211"/>
      <c r="H29" s="234"/>
      <c r="I29" s="202"/>
      <c r="J29" s="236"/>
      <c r="K29" s="236"/>
      <c r="L29" s="236"/>
    </row>
    <row r="30" spans="1:12" s="3" customFormat="1" ht="32.25" customHeight="1">
      <c r="A30" s="126"/>
      <c r="B30" s="179"/>
      <c r="C30" s="24" t="s">
        <v>23</v>
      </c>
      <c r="D30" s="183"/>
      <c r="E30" s="183"/>
      <c r="F30" s="211"/>
      <c r="G30" s="211"/>
      <c r="H30" s="234"/>
      <c r="I30" s="202"/>
      <c r="J30" s="237"/>
      <c r="K30" s="237"/>
      <c r="L30" s="237"/>
    </row>
    <row r="31" spans="1:12" s="3" customFormat="1" ht="15" customHeight="1">
      <c r="A31" s="185"/>
      <c r="B31" s="186"/>
      <c r="C31" s="186"/>
      <c r="D31" s="186"/>
      <c r="E31" s="186"/>
      <c r="F31" s="186"/>
      <c r="G31" s="186"/>
      <c r="H31" s="186"/>
      <c r="I31" s="186"/>
      <c r="J31" s="186"/>
      <c r="K31" s="186"/>
      <c r="L31" s="186"/>
    </row>
    <row r="32" spans="1:12" s="3" customFormat="1" ht="24.75" customHeight="1">
      <c r="A32" s="112"/>
      <c r="B32" s="112"/>
      <c r="C32" s="129" t="s">
        <v>74</v>
      </c>
      <c r="D32" s="109"/>
      <c r="E32" s="117"/>
      <c r="F32" s="117"/>
      <c r="G32" s="117"/>
      <c r="H32" s="130"/>
      <c r="I32" s="131"/>
      <c r="J32" s="130"/>
      <c r="K32" s="130"/>
      <c r="L32" s="130"/>
    </row>
    <row r="33" spans="1:12" s="3" customFormat="1" ht="30" customHeight="1">
      <c r="A33" s="192">
        <v>1</v>
      </c>
      <c r="B33" s="193" t="s">
        <v>24</v>
      </c>
      <c r="C33" s="29" t="s">
        <v>25</v>
      </c>
      <c r="D33" s="225"/>
      <c r="E33" s="231"/>
      <c r="F33" s="231" t="s">
        <v>1</v>
      </c>
      <c r="G33" s="231">
        <v>6000</v>
      </c>
      <c r="H33" s="196"/>
      <c r="I33" s="197">
        <v>0.08</v>
      </c>
      <c r="J33" s="196">
        <f>H33*1.08</f>
        <v>0</v>
      </c>
      <c r="K33" s="196">
        <f>G33*H33</f>
        <v>0</v>
      </c>
      <c r="L33" s="196">
        <f>G33*J33</f>
        <v>0</v>
      </c>
    </row>
    <row r="34" spans="1:12" s="3" customFormat="1" ht="30" customHeight="1">
      <c r="A34" s="192"/>
      <c r="B34" s="194"/>
      <c r="C34" s="29" t="s">
        <v>26</v>
      </c>
      <c r="D34" s="226"/>
      <c r="E34" s="232"/>
      <c r="F34" s="232"/>
      <c r="G34" s="232"/>
      <c r="H34" s="187"/>
      <c r="I34" s="189"/>
      <c r="J34" s="187"/>
      <c r="K34" s="187"/>
      <c r="L34" s="187"/>
    </row>
    <row r="35" spans="1:12" s="3" customFormat="1" ht="30" customHeight="1">
      <c r="A35" s="192"/>
      <c r="B35" s="194"/>
      <c r="C35" s="29" t="s">
        <v>27</v>
      </c>
      <c r="D35" s="226"/>
      <c r="E35" s="232"/>
      <c r="F35" s="232"/>
      <c r="G35" s="232"/>
      <c r="H35" s="187"/>
      <c r="I35" s="189"/>
      <c r="J35" s="187"/>
      <c r="K35" s="187"/>
      <c r="L35" s="187"/>
    </row>
    <row r="36" spans="1:12" s="3" customFormat="1" ht="30" customHeight="1">
      <c r="A36" s="192"/>
      <c r="B36" s="194"/>
      <c r="C36" s="29" t="s">
        <v>28</v>
      </c>
      <c r="D36" s="226"/>
      <c r="E36" s="232"/>
      <c r="F36" s="232"/>
      <c r="G36" s="232"/>
      <c r="H36" s="187"/>
      <c r="I36" s="189"/>
      <c r="J36" s="187"/>
      <c r="K36" s="187"/>
      <c r="L36" s="187"/>
    </row>
    <row r="37" spans="1:12" s="3" customFormat="1" ht="30" customHeight="1">
      <c r="A37" s="192"/>
      <c r="B37" s="194"/>
      <c r="C37" s="29" t="s">
        <v>29</v>
      </c>
      <c r="D37" s="226"/>
      <c r="E37" s="232"/>
      <c r="F37" s="232"/>
      <c r="G37" s="232"/>
      <c r="H37" s="187"/>
      <c r="I37" s="189"/>
      <c r="J37" s="187"/>
      <c r="K37" s="187"/>
      <c r="L37" s="187"/>
    </row>
    <row r="38" spans="1:12" s="3" customFormat="1" ht="30" customHeight="1">
      <c r="A38" s="192"/>
      <c r="B38" s="194"/>
      <c r="C38" s="29" t="s">
        <v>30</v>
      </c>
      <c r="D38" s="226"/>
      <c r="E38" s="232"/>
      <c r="F38" s="232"/>
      <c r="G38" s="232"/>
      <c r="H38" s="187"/>
      <c r="I38" s="189"/>
      <c r="J38" s="187"/>
      <c r="K38" s="187"/>
      <c r="L38" s="187"/>
    </row>
    <row r="39" spans="1:12" s="3" customFormat="1" ht="30" customHeight="1">
      <c r="A39" s="192"/>
      <c r="B39" s="194"/>
      <c r="C39" s="29" t="s">
        <v>31</v>
      </c>
      <c r="D39" s="226"/>
      <c r="E39" s="232"/>
      <c r="F39" s="232"/>
      <c r="G39" s="232"/>
      <c r="H39" s="187"/>
      <c r="I39" s="189"/>
      <c r="J39" s="187"/>
      <c r="K39" s="187"/>
      <c r="L39" s="187"/>
    </row>
    <row r="40" spans="1:12" s="3" customFormat="1" ht="30" customHeight="1">
      <c r="A40" s="192"/>
      <c r="B40" s="194"/>
      <c r="C40" s="29" t="s">
        <v>32</v>
      </c>
      <c r="D40" s="226"/>
      <c r="E40" s="232"/>
      <c r="F40" s="232"/>
      <c r="G40" s="232"/>
      <c r="H40" s="187"/>
      <c r="I40" s="189"/>
      <c r="J40" s="187"/>
      <c r="K40" s="187"/>
      <c r="L40" s="187"/>
    </row>
    <row r="41" spans="1:12" s="3" customFormat="1" ht="30" customHeight="1">
      <c r="A41" s="192"/>
      <c r="B41" s="195"/>
      <c r="C41" s="29" t="s">
        <v>33</v>
      </c>
      <c r="D41" s="227"/>
      <c r="E41" s="233"/>
      <c r="F41" s="233"/>
      <c r="G41" s="233"/>
      <c r="H41" s="188"/>
      <c r="I41" s="190"/>
      <c r="J41" s="188"/>
      <c r="K41" s="188"/>
      <c r="L41" s="188"/>
    </row>
    <row r="42" spans="1:12" s="3" customFormat="1" ht="15" customHeight="1">
      <c r="A42" s="185"/>
      <c r="B42" s="186"/>
      <c r="C42" s="186"/>
      <c r="D42" s="186"/>
      <c r="E42" s="186"/>
      <c r="F42" s="186"/>
      <c r="G42" s="186"/>
      <c r="H42" s="186"/>
      <c r="I42" s="186"/>
      <c r="J42" s="186"/>
      <c r="K42" s="186"/>
      <c r="L42" s="186"/>
    </row>
    <row r="43" spans="1:12" s="3" customFormat="1" ht="24.95" customHeight="1">
      <c r="A43" s="129"/>
      <c r="B43" s="132"/>
      <c r="C43" s="109" t="s">
        <v>75</v>
      </c>
      <c r="D43" s="129"/>
      <c r="E43" s="133"/>
      <c r="F43" s="133"/>
      <c r="G43" s="133"/>
      <c r="H43" s="113"/>
      <c r="I43" s="114"/>
      <c r="J43" s="113"/>
      <c r="K43" s="113"/>
      <c r="L43" s="113"/>
    </row>
    <row r="44" spans="1:12" s="3" customFormat="1" ht="30" customHeight="1">
      <c r="A44" s="191">
        <v>1</v>
      </c>
      <c r="B44" s="184" t="s">
        <v>34</v>
      </c>
      <c r="C44" s="30" t="s">
        <v>35</v>
      </c>
      <c r="D44" s="217"/>
      <c r="E44" s="216"/>
      <c r="F44" s="216" t="s">
        <v>1</v>
      </c>
      <c r="G44" s="216">
        <v>400</v>
      </c>
      <c r="H44" s="187"/>
      <c r="I44" s="189">
        <v>0.08</v>
      </c>
      <c r="J44" s="187">
        <f>H44*1.08</f>
        <v>0</v>
      </c>
      <c r="K44" s="187">
        <f>G44*H44</f>
        <v>0</v>
      </c>
      <c r="L44" s="187">
        <f>G44*J44</f>
        <v>0</v>
      </c>
    </row>
    <row r="45" spans="1:12" s="3" customFormat="1" ht="30" customHeight="1">
      <c r="A45" s="192"/>
      <c r="B45" s="178"/>
      <c r="C45" s="26" t="s">
        <v>102</v>
      </c>
      <c r="D45" s="217"/>
      <c r="E45" s="216"/>
      <c r="F45" s="216"/>
      <c r="G45" s="216"/>
      <c r="H45" s="187"/>
      <c r="I45" s="189"/>
      <c r="J45" s="187"/>
      <c r="K45" s="187"/>
      <c r="L45" s="187"/>
    </row>
    <row r="46" spans="1:12" s="3" customFormat="1" ht="30" customHeight="1">
      <c r="A46" s="192"/>
      <c r="B46" s="178"/>
      <c r="C46" s="26" t="s">
        <v>103</v>
      </c>
      <c r="D46" s="217"/>
      <c r="E46" s="216"/>
      <c r="F46" s="216"/>
      <c r="G46" s="216"/>
      <c r="H46" s="187"/>
      <c r="I46" s="189"/>
      <c r="J46" s="187"/>
      <c r="K46" s="187"/>
      <c r="L46" s="187"/>
    </row>
    <row r="47" spans="1:12" s="3" customFormat="1" ht="30" customHeight="1">
      <c r="A47" s="192"/>
      <c r="B47" s="178"/>
      <c r="C47" s="26" t="s">
        <v>36</v>
      </c>
      <c r="D47" s="217"/>
      <c r="E47" s="216"/>
      <c r="F47" s="216"/>
      <c r="G47" s="216"/>
      <c r="H47" s="187"/>
      <c r="I47" s="189"/>
      <c r="J47" s="187"/>
      <c r="K47" s="187"/>
      <c r="L47" s="187"/>
    </row>
    <row r="48" spans="1:12" s="3" customFormat="1" ht="30" customHeight="1">
      <c r="A48" s="192"/>
      <c r="B48" s="178"/>
      <c r="C48" s="26" t="s">
        <v>37</v>
      </c>
      <c r="D48" s="217"/>
      <c r="E48" s="216"/>
      <c r="F48" s="216"/>
      <c r="G48" s="216"/>
      <c r="H48" s="187"/>
      <c r="I48" s="189"/>
      <c r="J48" s="187"/>
      <c r="K48" s="187"/>
      <c r="L48" s="187"/>
    </row>
    <row r="49" spans="1:12" s="3" customFormat="1" ht="30" customHeight="1">
      <c r="A49" s="192"/>
      <c r="B49" s="178"/>
      <c r="C49" s="26" t="s">
        <v>38</v>
      </c>
      <c r="D49" s="217"/>
      <c r="E49" s="216"/>
      <c r="F49" s="216"/>
      <c r="G49" s="216"/>
      <c r="H49" s="187"/>
      <c r="I49" s="189"/>
      <c r="J49" s="187"/>
      <c r="K49" s="187"/>
      <c r="L49" s="187"/>
    </row>
    <row r="50" spans="1:12" s="3" customFormat="1" ht="30" customHeight="1">
      <c r="A50" s="192"/>
      <c r="B50" s="179"/>
      <c r="C50" s="26" t="s">
        <v>39</v>
      </c>
      <c r="D50" s="218"/>
      <c r="E50" s="213"/>
      <c r="F50" s="213"/>
      <c r="G50" s="213"/>
      <c r="H50" s="188"/>
      <c r="I50" s="190"/>
      <c r="J50" s="188"/>
      <c r="K50" s="188"/>
      <c r="L50" s="188"/>
    </row>
    <row r="51" spans="1:12" s="3" customFormat="1" ht="15" customHeight="1">
      <c r="A51" s="185"/>
      <c r="B51" s="186"/>
      <c r="C51" s="186"/>
      <c r="D51" s="186"/>
      <c r="E51" s="186"/>
      <c r="F51" s="186"/>
      <c r="G51" s="186"/>
      <c r="H51" s="186"/>
      <c r="I51" s="186"/>
      <c r="J51" s="186"/>
      <c r="K51" s="186"/>
      <c r="L51" s="186"/>
    </row>
    <row r="52" spans="1:12" s="3" customFormat="1" ht="24.95" customHeight="1">
      <c r="A52" s="109"/>
      <c r="B52" s="112"/>
      <c r="C52" s="109" t="s">
        <v>76</v>
      </c>
      <c r="D52" s="109"/>
      <c r="E52" s="117"/>
      <c r="F52" s="117"/>
      <c r="G52" s="117"/>
      <c r="H52" s="113"/>
      <c r="I52" s="114"/>
      <c r="J52" s="113"/>
      <c r="K52" s="113"/>
      <c r="L52" s="113"/>
    </row>
    <row r="53" spans="1:12" s="3" customFormat="1" ht="30" customHeight="1">
      <c r="A53" s="183">
        <v>1</v>
      </c>
      <c r="B53" s="228" t="s">
        <v>40</v>
      </c>
      <c r="C53" s="26" t="s">
        <v>41</v>
      </c>
      <c r="D53" s="184"/>
      <c r="E53" s="212"/>
      <c r="F53" s="212" t="s">
        <v>1</v>
      </c>
      <c r="G53" s="212">
        <v>150</v>
      </c>
      <c r="H53" s="196"/>
      <c r="I53" s="197">
        <v>0.08</v>
      </c>
      <c r="J53" s="196">
        <f>H53*1.08</f>
        <v>0</v>
      </c>
      <c r="K53" s="196">
        <f>G53*H53</f>
        <v>0</v>
      </c>
      <c r="L53" s="196">
        <f>G53*J53</f>
        <v>0</v>
      </c>
    </row>
    <row r="54" spans="1:12" s="3" customFormat="1" ht="30" customHeight="1">
      <c r="A54" s="183"/>
      <c r="B54" s="229"/>
      <c r="C54" s="26" t="s">
        <v>286</v>
      </c>
      <c r="D54" s="178"/>
      <c r="E54" s="216"/>
      <c r="F54" s="216"/>
      <c r="G54" s="216"/>
      <c r="H54" s="187"/>
      <c r="I54" s="189"/>
      <c r="J54" s="187"/>
      <c r="K54" s="187"/>
      <c r="L54" s="187"/>
    </row>
    <row r="55" spans="1:12" s="3" customFormat="1" ht="30" customHeight="1">
      <c r="A55" s="183"/>
      <c r="B55" s="229"/>
      <c r="C55" s="26" t="s">
        <v>42</v>
      </c>
      <c r="D55" s="178"/>
      <c r="E55" s="216"/>
      <c r="F55" s="216"/>
      <c r="G55" s="216"/>
      <c r="H55" s="187"/>
      <c r="I55" s="189"/>
      <c r="J55" s="187"/>
      <c r="K55" s="187"/>
      <c r="L55" s="187"/>
    </row>
    <row r="56" spans="1:12" s="3" customFormat="1" ht="30" customHeight="1">
      <c r="A56" s="183"/>
      <c r="B56" s="229"/>
      <c r="C56" s="26" t="s">
        <v>43</v>
      </c>
      <c r="D56" s="178"/>
      <c r="E56" s="216"/>
      <c r="F56" s="216"/>
      <c r="G56" s="216"/>
      <c r="H56" s="187"/>
      <c r="I56" s="189"/>
      <c r="J56" s="187"/>
      <c r="K56" s="187"/>
      <c r="L56" s="187"/>
    </row>
    <row r="57" spans="1:12" s="3" customFormat="1" ht="30" customHeight="1">
      <c r="A57" s="183"/>
      <c r="B57" s="229"/>
      <c r="C57" s="26" t="s">
        <v>44</v>
      </c>
      <c r="D57" s="178"/>
      <c r="E57" s="216"/>
      <c r="F57" s="216"/>
      <c r="G57" s="216"/>
      <c r="H57" s="187"/>
      <c r="I57" s="189"/>
      <c r="J57" s="187"/>
      <c r="K57" s="187"/>
      <c r="L57" s="187"/>
    </row>
    <row r="58" spans="1:12" s="3" customFormat="1" ht="30" customHeight="1">
      <c r="A58" s="183"/>
      <c r="B58" s="230"/>
      <c r="C58" s="26" t="s">
        <v>45</v>
      </c>
      <c r="D58" s="179"/>
      <c r="E58" s="213"/>
      <c r="F58" s="213"/>
      <c r="G58" s="213"/>
      <c r="H58" s="188"/>
      <c r="I58" s="190"/>
      <c r="J58" s="188"/>
      <c r="K58" s="188"/>
      <c r="L58" s="188"/>
    </row>
    <row r="59" spans="1:12" s="3" customFormat="1" ht="15" customHeight="1">
      <c r="A59" s="185"/>
      <c r="B59" s="186"/>
      <c r="C59" s="186"/>
      <c r="D59" s="186"/>
      <c r="E59" s="186"/>
      <c r="F59" s="186"/>
      <c r="G59" s="186"/>
      <c r="H59" s="186"/>
      <c r="I59" s="186"/>
      <c r="J59" s="186"/>
      <c r="K59" s="186"/>
      <c r="L59" s="186"/>
    </row>
    <row r="60" spans="1:12" s="3" customFormat="1" ht="24.95" customHeight="1">
      <c r="A60" s="109"/>
      <c r="B60" s="112"/>
      <c r="C60" s="112" t="s">
        <v>77</v>
      </c>
      <c r="D60" s="112"/>
      <c r="E60" s="117"/>
      <c r="F60" s="117"/>
      <c r="G60" s="117"/>
      <c r="H60" s="113"/>
      <c r="I60" s="114"/>
      <c r="J60" s="113"/>
      <c r="K60" s="113"/>
      <c r="L60" s="113"/>
    </row>
    <row r="61" spans="1:12" s="3" customFormat="1" ht="24.95" customHeight="1">
      <c r="A61" s="221">
        <v>1</v>
      </c>
      <c r="B61" s="184" t="s">
        <v>116</v>
      </c>
      <c r="C61" s="222" t="s">
        <v>117</v>
      </c>
      <c r="D61" s="184"/>
      <c r="E61" s="212"/>
      <c r="F61" s="212" t="s">
        <v>1</v>
      </c>
      <c r="G61" s="212">
        <v>150</v>
      </c>
      <c r="H61" s="196"/>
      <c r="I61" s="197">
        <v>0.08</v>
      </c>
      <c r="J61" s="196">
        <f>H61*1.08</f>
        <v>0</v>
      </c>
      <c r="K61" s="196">
        <f>G61*H61</f>
        <v>0</v>
      </c>
      <c r="L61" s="196">
        <f>G61*J61</f>
        <v>0</v>
      </c>
    </row>
    <row r="62" spans="1:12" s="3" customFormat="1" ht="24.95" customHeight="1">
      <c r="A62" s="217"/>
      <c r="B62" s="178"/>
      <c r="C62" s="178"/>
      <c r="D62" s="178"/>
      <c r="E62" s="216"/>
      <c r="F62" s="216"/>
      <c r="G62" s="216"/>
      <c r="H62" s="187"/>
      <c r="I62" s="189"/>
      <c r="J62" s="187"/>
      <c r="K62" s="187"/>
      <c r="L62" s="187"/>
    </row>
    <row r="63" spans="1:12" s="3" customFormat="1" ht="24.95" customHeight="1">
      <c r="A63" s="217"/>
      <c r="B63" s="178"/>
      <c r="C63" s="178"/>
      <c r="D63" s="178"/>
      <c r="E63" s="216"/>
      <c r="F63" s="216"/>
      <c r="G63" s="216"/>
      <c r="H63" s="187"/>
      <c r="I63" s="189"/>
      <c r="J63" s="187"/>
      <c r="K63" s="187"/>
      <c r="L63" s="187"/>
    </row>
    <row r="64" spans="1:12" s="3" customFormat="1" ht="24.95" customHeight="1">
      <c r="A64" s="217"/>
      <c r="B64" s="178"/>
      <c r="C64" s="178"/>
      <c r="D64" s="178"/>
      <c r="E64" s="216"/>
      <c r="F64" s="216"/>
      <c r="G64" s="216"/>
      <c r="H64" s="187"/>
      <c r="I64" s="189"/>
      <c r="J64" s="187"/>
      <c r="K64" s="187"/>
      <c r="L64" s="187"/>
    </row>
    <row r="65" spans="1:12" s="3" customFormat="1" ht="24.95" customHeight="1">
      <c r="A65" s="218"/>
      <c r="B65" s="179"/>
      <c r="C65" s="179"/>
      <c r="D65" s="179"/>
      <c r="E65" s="213"/>
      <c r="F65" s="213"/>
      <c r="G65" s="213"/>
      <c r="H65" s="188"/>
      <c r="I65" s="190"/>
      <c r="J65" s="188"/>
      <c r="K65" s="188"/>
      <c r="L65" s="188"/>
    </row>
    <row r="66" spans="1:12" s="3" customFormat="1" ht="47.25" customHeight="1">
      <c r="A66" s="33">
        <v>2</v>
      </c>
      <c r="B66" s="51" t="s">
        <v>101</v>
      </c>
      <c r="C66" s="30" t="s">
        <v>106</v>
      </c>
      <c r="D66" s="27"/>
      <c r="E66" s="24"/>
      <c r="F66" s="24" t="s">
        <v>1</v>
      </c>
      <c r="G66" s="24">
        <v>300</v>
      </c>
      <c r="H66" s="52"/>
      <c r="I66" s="53">
        <v>0.08</v>
      </c>
      <c r="J66" s="52">
        <f>H66*1.08</f>
        <v>0</v>
      </c>
      <c r="K66" s="52">
        <f>G66*H66</f>
        <v>0</v>
      </c>
      <c r="L66" s="52">
        <f>G66*J66</f>
        <v>0</v>
      </c>
    </row>
    <row r="67" spans="1:12" s="3" customFormat="1" ht="24.95" customHeight="1">
      <c r="A67" s="221">
        <v>3</v>
      </c>
      <c r="B67" s="184" t="s">
        <v>104</v>
      </c>
      <c r="C67" s="222" t="s">
        <v>105</v>
      </c>
      <c r="D67" s="184"/>
      <c r="E67" s="212"/>
      <c r="F67" s="212" t="s">
        <v>10</v>
      </c>
      <c r="G67" s="212">
        <v>150</v>
      </c>
      <c r="H67" s="196"/>
      <c r="I67" s="197">
        <v>0.08</v>
      </c>
      <c r="J67" s="196">
        <f>H67*1.08</f>
        <v>0</v>
      </c>
      <c r="K67" s="196">
        <f>G67*H67</f>
        <v>0</v>
      </c>
      <c r="L67" s="196">
        <f>G67*J67</f>
        <v>0</v>
      </c>
    </row>
    <row r="68" spans="1:12" s="3" customFormat="1" ht="24.95" customHeight="1">
      <c r="A68" s="217"/>
      <c r="B68" s="178"/>
      <c r="C68" s="223"/>
      <c r="D68" s="178"/>
      <c r="E68" s="216"/>
      <c r="F68" s="216"/>
      <c r="G68" s="216"/>
      <c r="H68" s="187"/>
      <c r="I68" s="189"/>
      <c r="J68" s="187"/>
      <c r="K68" s="187"/>
      <c r="L68" s="187"/>
    </row>
    <row r="69" spans="1:12" s="3" customFormat="1" ht="24.95" customHeight="1">
      <c r="A69" s="217"/>
      <c r="B69" s="178"/>
      <c r="C69" s="223"/>
      <c r="D69" s="178"/>
      <c r="E69" s="216"/>
      <c r="F69" s="216"/>
      <c r="G69" s="216"/>
      <c r="H69" s="187"/>
      <c r="I69" s="189"/>
      <c r="J69" s="187"/>
      <c r="K69" s="187"/>
      <c r="L69" s="187"/>
    </row>
    <row r="70" spans="1:12" s="3" customFormat="1" ht="24.95" customHeight="1">
      <c r="A70" s="217"/>
      <c r="B70" s="178"/>
      <c r="C70" s="223"/>
      <c r="D70" s="178"/>
      <c r="E70" s="216"/>
      <c r="F70" s="216"/>
      <c r="G70" s="216"/>
      <c r="H70" s="187"/>
      <c r="I70" s="189"/>
      <c r="J70" s="187"/>
      <c r="K70" s="187"/>
      <c r="L70" s="187"/>
    </row>
    <row r="71" spans="1:12" s="3" customFormat="1" ht="24.95" customHeight="1">
      <c r="A71" s="217"/>
      <c r="B71" s="178"/>
      <c r="C71" s="223"/>
      <c r="D71" s="178"/>
      <c r="E71" s="216"/>
      <c r="F71" s="216"/>
      <c r="G71" s="216"/>
      <c r="H71" s="187"/>
      <c r="I71" s="189"/>
      <c r="J71" s="187"/>
      <c r="K71" s="187"/>
      <c r="L71" s="187"/>
    </row>
    <row r="72" spans="1:12" s="3" customFormat="1" ht="44.25" customHeight="1">
      <c r="A72" s="217"/>
      <c r="B72" s="178"/>
      <c r="C72" s="223"/>
      <c r="D72" s="178"/>
      <c r="E72" s="216"/>
      <c r="F72" s="216"/>
      <c r="G72" s="216"/>
      <c r="H72" s="187"/>
      <c r="I72" s="189"/>
      <c r="J72" s="187"/>
      <c r="K72" s="187"/>
      <c r="L72" s="187"/>
    </row>
    <row r="73" spans="1:12" s="3" customFormat="1" ht="24.75" hidden="1" customHeight="1">
      <c r="A73" s="218"/>
      <c r="B73" s="179"/>
      <c r="C73" s="224"/>
      <c r="D73" s="179"/>
      <c r="E73" s="213"/>
      <c r="F73" s="213"/>
      <c r="G73" s="213"/>
      <c r="H73" s="188"/>
      <c r="I73" s="190"/>
      <c r="J73" s="188"/>
      <c r="K73" s="188"/>
      <c r="L73" s="188"/>
    </row>
    <row r="74" spans="1:12" s="3" customFormat="1" ht="30" customHeight="1">
      <c r="A74" s="218">
        <v>4</v>
      </c>
      <c r="B74" s="184" t="s">
        <v>104</v>
      </c>
      <c r="C74" s="222" t="s">
        <v>100</v>
      </c>
      <c r="D74" s="183"/>
      <c r="E74" s="211"/>
      <c r="F74" s="211" t="s">
        <v>1</v>
      </c>
      <c r="G74" s="211">
        <v>300</v>
      </c>
      <c r="H74" s="201"/>
      <c r="I74" s="202">
        <v>0.08</v>
      </c>
      <c r="J74" s="201">
        <f>H74*1.08</f>
        <v>0</v>
      </c>
      <c r="K74" s="201">
        <f>G74*H74</f>
        <v>0</v>
      </c>
      <c r="L74" s="201">
        <f>G74*J74</f>
        <v>0</v>
      </c>
    </row>
    <row r="75" spans="1:12" s="3" customFormat="1" ht="30" customHeight="1">
      <c r="A75" s="183"/>
      <c r="B75" s="178"/>
      <c r="C75" s="223"/>
      <c r="D75" s="183"/>
      <c r="E75" s="211"/>
      <c r="F75" s="211"/>
      <c r="G75" s="211"/>
      <c r="H75" s="201"/>
      <c r="I75" s="202"/>
      <c r="J75" s="201"/>
      <c r="K75" s="201"/>
      <c r="L75" s="201"/>
    </row>
    <row r="76" spans="1:12" s="3" customFormat="1" ht="30" customHeight="1">
      <c r="A76" s="183"/>
      <c r="B76" s="178"/>
      <c r="C76" s="223"/>
      <c r="D76" s="183"/>
      <c r="E76" s="211"/>
      <c r="F76" s="211"/>
      <c r="G76" s="211"/>
      <c r="H76" s="201"/>
      <c r="I76" s="202"/>
      <c r="J76" s="201"/>
      <c r="K76" s="201"/>
      <c r="L76" s="201"/>
    </row>
    <row r="77" spans="1:12" s="3" customFormat="1" ht="30" customHeight="1">
      <c r="A77" s="183"/>
      <c r="B77" s="178"/>
      <c r="C77" s="223"/>
      <c r="D77" s="183"/>
      <c r="E77" s="211"/>
      <c r="F77" s="211"/>
      <c r="G77" s="211"/>
      <c r="H77" s="201"/>
      <c r="I77" s="202"/>
      <c r="J77" s="201"/>
      <c r="K77" s="201"/>
      <c r="L77" s="201"/>
    </row>
    <row r="78" spans="1:12" s="3" customFormat="1" ht="30" customHeight="1">
      <c r="A78" s="183"/>
      <c r="B78" s="178"/>
      <c r="C78" s="223"/>
      <c r="D78" s="183"/>
      <c r="E78" s="211"/>
      <c r="F78" s="211"/>
      <c r="G78" s="211"/>
      <c r="H78" s="201"/>
      <c r="I78" s="202"/>
      <c r="J78" s="201"/>
      <c r="K78" s="201"/>
      <c r="L78" s="201"/>
    </row>
    <row r="79" spans="1:12" s="3" customFormat="1" ht="12.75" customHeight="1">
      <c r="A79" s="183"/>
      <c r="B79" s="178"/>
      <c r="C79" s="223"/>
      <c r="D79" s="183"/>
      <c r="E79" s="211"/>
      <c r="F79" s="211"/>
      <c r="G79" s="211"/>
      <c r="H79" s="201"/>
      <c r="I79" s="202"/>
      <c r="J79" s="201"/>
      <c r="K79" s="201"/>
      <c r="L79" s="201"/>
    </row>
    <row r="80" spans="1:12" s="3" customFormat="1" ht="12.75" hidden="1" customHeight="1">
      <c r="A80" s="183"/>
      <c r="B80" s="178"/>
      <c r="C80" s="223"/>
      <c r="D80" s="183"/>
      <c r="E80" s="211"/>
      <c r="F80" s="54"/>
      <c r="G80" s="54"/>
      <c r="H80" s="55"/>
      <c r="I80" s="56"/>
      <c r="J80" s="55"/>
      <c r="K80" s="55"/>
      <c r="L80" s="55"/>
    </row>
    <row r="81" spans="1:12" s="3" customFormat="1" ht="30" hidden="1" customHeight="1">
      <c r="A81" s="183"/>
      <c r="B81" s="178"/>
      <c r="C81" s="223"/>
      <c r="D81" s="183"/>
      <c r="E81" s="211"/>
      <c r="F81" s="54"/>
      <c r="G81" s="54"/>
      <c r="H81" s="55"/>
      <c r="I81" s="56"/>
      <c r="J81" s="55"/>
      <c r="K81" s="55"/>
      <c r="L81" s="55"/>
    </row>
    <row r="82" spans="1:12" s="3" customFormat="1" ht="30" hidden="1" customHeight="1">
      <c r="A82" s="183"/>
      <c r="B82" s="179"/>
      <c r="C82" s="224"/>
      <c r="D82" s="183"/>
      <c r="E82" s="211"/>
      <c r="F82" s="57"/>
      <c r="G82" s="57"/>
      <c r="H82" s="58"/>
      <c r="I82" s="59"/>
      <c r="J82" s="58"/>
      <c r="K82" s="58"/>
      <c r="L82" s="58"/>
    </row>
    <row r="83" spans="1:12" s="10" customFormat="1" ht="30" customHeight="1">
      <c r="A83" s="60"/>
      <c r="B83" s="61"/>
      <c r="C83" s="31"/>
      <c r="D83" s="62"/>
      <c r="E83" s="63"/>
      <c r="F83" s="63"/>
      <c r="G83" s="63"/>
      <c r="H83" s="64"/>
      <c r="I83" s="65"/>
      <c r="J83" s="66" t="s">
        <v>119</v>
      </c>
      <c r="K83" s="64">
        <f>SUM(K61:K79)</f>
        <v>0</v>
      </c>
      <c r="L83" s="67">
        <f>SUM(L74+L67+L66+L61)</f>
        <v>0</v>
      </c>
    </row>
    <row r="84" spans="1:12" s="3" customFormat="1" ht="15" customHeight="1">
      <c r="A84" s="219"/>
      <c r="B84" s="203"/>
      <c r="C84" s="203"/>
      <c r="D84" s="203"/>
      <c r="E84" s="203"/>
      <c r="F84" s="203"/>
      <c r="G84" s="203"/>
      <c r="H84" s="203"/>
      <c r="I84" s="203"/>
      <c r="J84" s="203"/>
      <c r="K84" s="203"/>
      <c r="L84" s="203"/>
    </row>
    <row r="85" spans="1:12" s="3" customFormat="1" ht="24.95" customHeight="1">
      <c r="A85" s="109"/>
      <c r="B85" s="112"/>
      <c r="C85" s="112" t="s">
        <v>78</v>
      </c>
      <c r="D85" s="109"/>
      <c r="E85" s="117"/>
      <c r="F85" s="117"/>
      <c r="G85" s="117"/>
      <c r="H85" s="113"/>
      <c r="I85" s="114"/>
      <c r="J85" s="113"/>
      <c r="K85" s="113"/>
      <c r="L85" s="113"/>
    </row>
    <row r="86" spans="1:12" s="3" customFormat="1" ht="171" customHeight="1">
      <c r="A86" s="105">
        <v>1</v>
      </c>
      <c r="B86" s="27" t="s">
        <v>93</v>
      </c>
      <c r="C86" s="135" t="s">
        <v>69</v>
      </c>
      <c r="D86" s="25"/>
      <c r="E86" s="24"/>
      <c r="F86" s="48" t="s">
        <v>1</v>
      </c>
      <c r="G86" s="48">
        <v>100</v>
      </c>
      <c r="H86" s="11"/>
      <c r="I86" s="12">
        <v>0.08</v>
      </c>
      <c r="J86" s="11">
        <f>H86*1.08</f>
        <v>0</v>
      </c>
      <c r="K86" s="11">
        <f>G86*H86</f>
        <v>0</v>
      </c>
      <c r="L86" s="11">
        <f>G86*J86</f>
        <v>0</v>
      </c>
    </row>
    <row r="87" spans="1:12" s="3" customFormat="1" ht="15" customHeight="1">
      <c r="A87" s="219"/>
      <c r="B87" s="203"/>
      <c r="C87" s="203"/>
      <c r="D87" s="203"/>
      <c r="E87" s="203"/>
      <c r="F87" s="203"/>
      <c r="G87" s="203"/>
      <c r="H87" s="203"/>
      <c r="I87" s="203"/>
      <c r="J87" s="203"/>
      <c r="K87" s="203"/>
      <c r="L87" s="203"/>
    </row>
    <row r="88" spans="1:12" s="3" customFormat="1" ht="24.95" customHeight="1">
      <c r="A88" s="109"/>
      <c r="B88" s="134"/>
      <c r="C88" s="111" t="s">
        <v>79</v>
      </c>
      <c r="D88" s="109"/>
      <c r="E88" s="117"/>
      <c r="F88" s="120"/>
      <c r="G88" s="120"/>
      <c r="H88" s="121"/>
      <c r="I88" s="122"/>
      <c r="J88" s="121"/>
      <c r="K88" s="121"/>
      <c r="L88" s="121"/>
    </row>
    <row r="89" spans="1:12" s="3" customFormat="1" ht="30" customHeight="1">
      <c r="A89" s="221">
        <v>1</v>
      </c>
      <c r="B89" s="228" t="s">
        <v>46</v>
      </c>
      <c r="C89" s="26" t="s">
        <v>47</v>
      </c>
      <c r="D89" s="221"/>
      <c r="E89" s="212"/>
      <c r="F89" s="212" t="s">
        <v>1</v>
      </c>
      <c r="G89" s="212">
        <v>400</v>
      </c>
      <c r="H89" s="196"/>
      <c r="I89" s="197">
        <v>0.08</v>
      </c>
      <c r="J89" s="196">
        <f>H89*1.08</f>
        <v>0</v>
      </c>
      <c r="K89" s="196">
        <f>G89*H89</f>
        <v>0</v>
      </c>
      <c r="L89" s="196">
        <f>G89*J89</f>
        <v>0</v>
      </c>
    </row>
    <row r="90" spans="1:12" s="3" customFormat="1" ht="105.75" customHeight="1">
      <c r="A90" s="220"/>
      <c r="B90" s="230"/>
      <c r="C90" s="32" t="s">
        <v>69</v>
      </c>
      <c r="D90" s="220"/>
      <c r="E90" s="220"/>
      <c r="F90" s="213"/>
      <c r="G90" s="213"/>
      <c r="H90" s="188"/>
      <c r="I90" s="190"/>
      <c r="J90" s="188"/>
      <c r="K90" s="188"/>
      <c r="L90" s="188"/>
    </row>
    <row r="91" spans="1:12" s="3" customFormat="1" ht="15" customHeight="1">
      <c r="A91" s="219"/>
      <c r="B91" s="203"/>
      <c r="C91" s="203"/>
      <c r="D91" s="203"/>
      <c r="E91" s="203"/>
      <c r="F91" s="203"/>
      <c r="G91" s="203"/>
      <c r="H91" s="203"/>
      <c r="I91" s="203"/>
      <c r="J91" s="203"/>
      <c r="K91" s="203"/>
      <c r="L91" s="203"/>
    </row>
    <row r="92" spans="1:12" s="3" customFormat="1" ht="24.95" customHeight="1">
      <c r="A92" s="109"/>
      <c r="B92" s="112"/>
      <c r="C92" s="111" t="s">
        <v>80</v>
      </c>
      <c r="D92" s="111"/>
      <c r="E92" s="117"/>
      <c r="F92" s="117"/>
      <c r="G92" s="117"/>
      <c r="H92" s="113"/>
      <c r="I92" s="114"/>
      <c r="J92" s="113"/>
      <c r="K92" s="113"/>
      <c r="L92" s="113"/>
    </row>
    <row r="93" spans="1:12" s="3" customFormat="1" ht="42.75" customHeight="1">
      <c r="A93" s="214">
        <v>1</v>
      </c>
      <c r="B93" s="228" t="s">
        <v>48</v>
      </c>
      <c r="C93" s="26" t="s">
        <v>49</v>
      </c>
      <c r="D93" s="221"/>
      <c r="E93" s="216"/>
      <c r="F93" s="216" t="s">
        <v>1</v>
      </c>
      <c r="G93" s="216">
        <v>400</v>
      </c>
      <c r="H93" s="187"/>
      <c r="I93" s="189">
        <v>0.08</v>
      </c>
      <c r="J93" s="187">
        <f>H93*1.08</f>
        <v>0</v>
      </c>
      <c r="K93" s="187">
        <f>G93*H93</f>
        <v>0</v>
      </c>
      <c r="L93" s="187">
        <f>G93*J93</f>
        <v>0</v>
      </c>
    </row>
    <row r="94" spans="1:12" s="3" customFormat="1" ht="120" customHeight="1">
      <c r="A94" s="215"/>
      <c r="B94" s="229"/>
      <c r="C94" s="32" t="s">
        <v>69</v>
      </c>
      <c r="D94" s="217"/>
      <c r="E94" s="216"/>
      <c r="F94" s="216"/>
      <c r="G94" s="216"/>
      <c r="H94" s="187"/>
      <c r="I94" s="189"/>
      <c r="J94" s="187"/>
      <c r="K94" s="187"/>
      <c r="L94" s="187"/>
    </row>
    <row r="95" spans="1:12" s="3" customFormat="1" ht="39" customHeight="1">
      <c r="A95" s="185"/>
      <c r="B95" s="186"/>
      <c r="C95" s="186"/>
      <c r="D95" s="186"/>
      <c r="E95" s="186"/>
      <c r="F95" s="186"/>
      <c r="G95" s="186"/>
      <c r="H95" s="186"/>
      <c r="I95" s="186"/>
      <c r="J95" s="186"/>
      <c r="K95" s="186"/>
      <c r="L95" s="186"/>
    </row>
    <row r="96" spans="1:12" s="3" customFormat="1" ht="24.95" customHeight="1">
      <c r="A96" s="109"/>
      <c r="B96" s="112"/>
      <c r="C96" s="109" t="s">
        <v>81</v>
      </c>
      <c r="D96" s="109"/>
      <c r="E96" s="117"/>
      <c r="F96" s="117"/>
      <c r="G96" s="117"/>
      <c r="H96" s="113"/>
      <c r="I96" s="114"/>
      <c r="J96" s="113"/>
      <c r="K96" s="113"/>
      <c r="L96" s="113"/>
    </row>
    <row r="97" spans="1:12" s="3" customFormat="1" ht="60" customHeight="1">
      <c r="A97" s="46">
        <v>1</v>
      </c>
      <c r="B97" s="47" t="s">
        <v>65</v>
      </c>
      <c r="C97" s="26" t="s">
        <v>50</v>
      </c>
      <c r="D97" s="25"/>
      <c r="E97" s="24"/>
      <c r="F97" s="24" t="s">
        <v>1</v>
      </c>
      <c r="G97" s="24">
        <v>100</v>
      </c>
      <c r="H97" s="11"/>
      <c r="I97" s="12">
        <v>0.08</v>
      </c>
      <c r="J97" s="11">
        <f t="shared" ref="J97:J103" si="8">H97*1.08</f>
        <v>0</v>
      </c>
      <c r="K97" s="11">
        <f t="shared" ref="K97:K103" si="9">G97*H97</f>
        <v>0</v>
      </c>
      <c r="L97" s="11">
        <f>G97*J97</f>
        <v>0</v>
      </c>
    </row>
    <row r="98" spans="1:12" s="3" customFormat="1" ht="15" customHeight="1">
      <c r="A98" s="185"/>
      <c r="B98" s="186"/>
      <c r="C98" s="186"/>
      <c r="D98" s="186"/>
      <c r="E98" s="186"/>
      <c r="F98" s="186"/>
      <c r="G98" s="186"/>
      <c r="H98" s="186"/>
      <c r="I98" s="186"/>
      <c r="J98" s="186"/>
      <c r="K98" s="186"/>
      <c r="L98" s="186"/>
    </row>
    <row r="99" spans="1:12" s="3" customFormat="1" ht="24.95" customHeight="1">
      <c r="A99" s="109"/>
      <c r="B99" s="116"/>
      <c r="C99" s="109" t="s">
        <v>82</v>
      </c>
      <c r="D99" s="109"/>
      <c r="E99" s="117"/>
      <c r="F99" s="117"/>
      <c r="G99" s="117"/>
      <c r="H99" s="113"/>
      <c r="I99" s="114"/>
      <c r="J99" s="113"/>
      <c r="K99" s="113"/>
      <c r="L99" s="113"/>
    </row>
    <row r="100" spans="1:12" s="3" customFormat="1" ht="39.950000000000003" customHeight="1">
      <c r="A100" s="46">
        <v>1</v>
      </c>
      <c r="B100" s="47" t="s">
        <v>51</v>
      </c>
      <c r="C100" s="26" t="s">
        <v>52</v>
      </c>
      <c r="D100" s="25"/>
      <c r="E100" s="24"/>
      <c r="F100" s="24" t="s">
        <v>1</v>
      </c>
      <c r="G100" s="68">
        <v>2000</v>
      </c>
      <c r="H100" s="11"/>
      <c r="I100" s="12">
        <v>0.08</v>
      </c>
      <c r="J100" s="11">
        <f t="shared" si="8"/>
        <v>0</v>
      </c>
      <c r="K100" s="11">
        <f t="shared" si="9"/>
        <v>0</v>
      </c>
      <c r="L100" s="11">
        <f>G100*J100</f>
        <v>0</v>
      </c>
    </row>
    <row r="101" spans="1:12" s="3" customFormat="1" ht="15" customHeight="1">
      <c r="A101" s="185"/>
      <c r="B101" s="186"/>
      <c r="C101" s="186"/>
      <c r="D101" s="186"/>
      <c r="E101" s="186"/>
      <c r="F101" s="186"/>
      <c r="G101" s="186"/>
      <c r="H101" s="186"/>
      <c r="I101" s="186"/>
      <c r="J101" s="186"/>
      <c r="K101" s="186"/>
      <c r="L101" s="186"/>
    </row>
    <row r="102" spans="1:12" s="3" customFormat="1" ht="24.95" customHeight="1">
      <c r="A102" s="109"/>
      <c r="B102" s="116"/>
      <c r="C102" s="109" t="s">
        <v>83</v>
      </c>
      <c r="D102" s="109"/>
      <c r="E102" s="117"/>
      <c r="F102" s="117"/>
      <c r="G102" s="136"/>
      <c r="H102" s="113"/>
      <c r="I102" s="114"/>
      <c r="J102" s="113"/>
      <c r="K102" s="113"/>
      <c r="L102" s="113"/>
    </row>
    <row r="103" spans="1:12" s="3" customFormat="1" ht="112.5" customHeight="1">
      <c r="A103" s="46">
        <v>1</v>
      </c>
      <c r="B103" s="47" t="s">
        <v>53</v>
      </c>
      <c r="C103" s="26" t="s">
        <v>54</v>
      </c>
      <c r="D103" s="27"/>
      <c r="E103" s="26"/>
      <c r="F103" s="24" t="s">
        <v>1</v>
      </c>
      <c r="G103" s="26">
        <v>1000</v>
      </c>
      <c r="H103" s="11"/>
      <c r="I103" s="12">
        <v>0.08</v>
      </c>
      <c r="J103" s="11">
        <f t="shared" si="8"/>
        <v>0</v>
      </c>
      <c r="K103" s="11">
        <f t="shared" si="9"/>
        <v>0</v>
      </c>
      <c r="L103" s="11">
        <f t="shared" ref="L103" si="10">G103*J103</f>
        <v>0</v>
      </c>
    </row>
    <row r="104" spans="1:12" s="3" customFormat="1" ht="15" customHeight="1">
      <c r="A104" s="185"/>
      <c r="B104" s="186"/>
      <c r="C104" s="186"/>
      <c r="D104" s="186"/>
      <c r="E104" s="186"/>
      <c r="F104" s="186"/>
      <c r="G104" s="186"/>
      <c r="H104" s="186"/>
      <c r="I104" s="186"/>
      <c r="J104" s="186"/>
      <c r="K104" s="186"/>
      <c r="L104" s="186"/>
    </row>
    <row r="105" spans="1:12" s="3" customFormat="1" ht="24.95" customHeight="1">
      <c r="A105" s="109"/>
      <c r="B105" s="116"/>
      <c r="C105" s="109" t="s">
        <v>92</v>
      </c>
      <c r="D105" s="112"/>
      <c r="E105" s="137"/>
      <c r="F105" s="117"/>
      <c r="G105" s="137"/>
      <c r="H105" s="113"/>
      <c r="I105" s="114"/>
      <c r="J105" s="113"/>
      <c r="K105" s="113"/>
      <c r="L105" s="113"/>
    </row>
    <row r="106" spans="1:12" s="3" customFormat="1" ht="78.75" customHeight="1">
      <c r="A106" s="46">
        <v>1</v>
      </c>
      <c r="B106" s="47" t="s">
        <v>55</v>
      </c>
      <c r="C106" s="26" t="s">
        <v>56</v>
      </c>
      <c r="D106" s="27"/>
      <c r="E106" s="26"/>
      <c r="F106" s="24" t="s">
        <v>1</v>
      </c>
      <c r="G106" s="26">
        <v>1200</v>
      </c>
      <c r="H106" s="11"/>
      <c r="I106" s="12">
        <v>0.08</v>
      </c>
      <c r="J106" s="11">
        <f>H106*1.08</f>
        <v>0</v>
      </c>
      <c r="K106" s="11">
        <f>G106*H106</f>
        <v>0</v>
      </c>
      <c r="L106" s="11">
        <f>G106*J106</f>
        <v>0</v>
      </c>
    </row>
    <row r="107" spans="1:12" s="3" customFormat="1" ht="15" customHeight="1">
      <c r="A107" s="185"/>
      <c r="B107" s="186"/>
      <c r="C107" s="186"/>
      <c r="D107" s="186"/>
      <c r="E107" s="186"/>
      <c r="F107" s="186"/>
      <c r="G107" s="186"/>
      <c r="H107" s="186"/>
      <c r="I107" s="186"/>
      <c r="J107" s="186"/>
      <c r="K107" s="186"/>
      <c r="L107" s="186"/>
    </row>
    <row r="108" spans="1:12" s="3" customFormat="1" ht="24.95" customHeight="1">
      <c r="A108" s="109"/>
      <c r="B108" s="116"/>
      <c r="C108" s="109" t="s">
        <v>84</v>
      </c>
      <c r="D108" s="112"/>
      <c r="E108" s="137"/>
      <c r="F108" s="117"/>
      <c r="G108" s="137"/>
      <c r="H108" s="113"/>
      <c r="I108" s="114"/>
      <c r="J108" s="113"/>
      <c r="K108" s="113"/>
      <c r="L108" s="113"/>
    </row>
    <row r="109" spans="1:12" s="3" customFormat="1" ht="99" customHeight="1">
      <c r="A109" s="46">
        <v>1</v>
      </c>
      <c r="B109" s="47" t="s">
        <v>57</v>
      </c>
      <c r="C109" s="26" t="s">
        <v>58</v>
      </c>
      <c r="D109" s="27"/>
      <c r="E109" s="26"/>
      <c r="F109" s="24" t="s">
        <v>1</v>
      </c>
      <c r="G109" s="26">
        <v>1500</v>
      </c>
      <c r="H109" s="11"/>
      <c r="I109" s="12">
        <v>0.08</v>
      </c>
      <c r="J109" s="11">
        <f t="shared" ref="J109" si="11">H109*1.08</f>
        <v>0</v>
      </c>
      <c r="K109" s="11">
        <f t="shared" ref="K109" si="12">G109*H109</f>
        <v>0</v>
      </c>
      <c r="L109" s="11">
        <f t="shared" ref="L109" si="13">G109*J109</f>
        <v>0</v>
      </c>
    </row>
    <row r="110" spans="1:12" s="3" customFormat="1" ht="15" customHeight="1">
      <c r="A110" s="185"/>
      <c r="B110" s="186"/>
      <c r="C110" s="186"/>
      <c r="D110" s="186"/>
      <c r="E110" s="186"/>
      <c r="F110" s="186"/>
      <c r="G110" s="186"/>
      <c r="H110" s="186"/>
      <c r="I110" s="186"/>
      <c r="J110" s="186"/>
      <c r="K110" s="186"/>
      <c r="L110" s="186"/>
    </row>
    <row r="111" spans="1:12" s="3" customFormat="1" ht="24.95" customHeight="1">
      <c r="A111" s="109"/>
      <c r="B111" s="119"/>
      <c r="C111" s="138" t="s">
        <v>85</v>
      </c>
      <c r="D111" s="139"/>
      <c r="E111" s="140"/>
      <c r="F111" s="120"/>
      <c r="G111" s="140"/>
      <c r="H111" s="121"/>
      <c r="I111" s="122"/>
      <c r="J111" s="121"/>
      <c r="K111" s="121"/>
      <c r="L111" s="121"/>
    </row>
    <row r="112" spans="1:12" s="3" customFormat="1" ht="141" customHeight="1">
      <c r="A112" s="69">
        <v>1</v>
      </c>
      <c r="B112" s="175" t="s">
        <v>326</v>
      </c>
      <c r="C112" s="29" t="s">
        <v>291</v>
      </c>
      <c r="D112" s="70"/>
      <c r="E112" s="71"/>
      <c r="F112" s="57" t="s">
        <v>1</v>
      </c>
      <c r="G112" s="72">
        <v>400</v>
      </c>
      <c r="H112" s="58"/>
      <c r="I112" s="59">
        <v>0.08</v>
      </c>
      <c r="J112" s="58">
        <f>H112*1.08</f>
        <v>0</v>
      </c>
      <c r="K112" s="58">
        <f>G112*H112</f>
        <v>0</v>
      </c>
      <c r="L112" s="58">
        <f>G112*J112</f>
        <v>0</v>
      </c>
    </row>
    <row r="113" spans="1:12" s="3" customFormat="1" ht="23.25" customHeight="1">
      <c r="A113" s="185"/>
      <c r="B113" s="186"/>
      <c r="C113" s="186"/>
      <c r="D113" s="186"/>
      <c r="E113" s="186"/>
      <c r="F113" s="186"/>
      <c r="G113" s="186"/>
      <c r="H113" s="186"/>
      <c r="I113" s="186"/>
      <c r="J113" s="186"/>
      <c r="K113" s="186"/>
      <c r="L113" s="186"/>
    </row>
    <row r="114" spans="1:12" s="3" customFormat="1" ht="24.95" customHeight="1">
      <c r="A114" s="129"/>
      <c r="B114" s="141"/>
      <c r="C114" s="109" t="s">
        <v>86</v>
      </c>
      <c r="D114" s="142"/>
      <c r="E114" s="143"/>
      <c r="F114" s="144"/>
      <c r="G114" s="143"/>
      <c r="H114" s="118"/>
      <c r="I114" s="145"/>
      <c r="J114" s="118"/>
      <c r="K114" s="118"/>
      <c r="L114" s="118"/>
    </row>
    <row r="115" spans="1:12" s="3" customFormat="1" ht="81.75" customHeight="1">
      <c r="A115" s="46">
        <v>1</v>
      </c>
      <c r="B115" s="47" t="s">
        <v>59</v>
      </c>
      <c r="C115" s="26" t="s">
        <v>60</v>
      </c>
      <c r="D115" s="25"/>
      <c r="E115" s="24"/>
      <c r="F115" s="24" t="s">
        <v>61</v>
      </c>
      <c r="G115" s="24">
        <v>1500</v>
      </c>
      <c r="H115" s="11"/>
      <c r="I115" s="12">
        <v>0.08</v>
      </c>
      <c r="J115" s="11">
        <f>H115*1.08</f>
        <v>0</v>
      </c>
      <c r="K115" s="11">
        <f>G115*H115</f>
        <v>0</v>
      </c>
      <c r="L115" s="11">
        <f>G115*J115</f>
        <v>0</v>
      </c>
    </row>
    <row r="116" spans="1:12" s="3" customFormat="1" ht="32.25" customHeight="1">
      <c r="A116" s="185"/>
      <c r="B116" s="186"/>
      <c r="C116" s="186"/>
      <c r="D116" s="186"/>
      <c r="E116" s="186"/>
      <c r="F116" s="186"/>
      <c r="G116" s="186"/>
      <c r="H116" s="186"/>
      <c r="I116" s="186"/>
      <c r="J116" s="186"/>
      <c r="K116" s="186"/>
      <c r="L116" s="186"/>
    </row>
    <row r="117" spans="1:12" s="3" customFormat="1" ht="24.95" customHeight="1">
      <c r="A117" s="109"/>
      <c r="B117" s="116"/>
      <c r="C117" s="109" t="s">
        <v>87</v>
      </c>
      <c r="D117" s="109"/>
      <c r="E117" s="117"/>
      <c r="F117" s="117"/>
      <c r="G117" s="117"/>
      <c r="H117" s="113"/>
      <c r="I117" s="114"/>
      <c r="J117" s="113"/>
      <c r="K117" s="113"/>
      <c r="L117" s="113"/>
    </row>
    <row r="118" spans="1:12" s="3" customFormat="1" ht="50.25" customHeight="1">
      <c r="A118" s="46">
        <v>1</v>
      </c>
      <c r="B118" s="47" t="s">
        <v>66</v>
      </c>
      <c r="C118" s="240" t="s">
        <v>67</v>
      </c>
      <c r="D118" s="25"/>
      <c r="E118" s="24"/>
      <c r="F118" s="24" t="s">
        <v>61</v>
      </c>
      <c r="G118" s="24">
        <v>400</v>
      </c>
      <c r="H118" s="11"/>
      <c r="I118" s="12">
        <v>0.08</v>
      </c>
      <c r="J118" s="11">
        <f t="shared" ref="J118:J124" si="14">H118*1.08</f>
        <v>0</v>
      </c>
      <c r="K118" s="11">
        <f t="shared" ref="K118:K124" si="15">G118*H118</f>
        <v>0</v>
      </c>
      <c r="L118" s="11">
        <f t="shared" ref="L118:L124" si="16">G118*J118</f>
        <v>0</v>
      </c>
    </row>
    <row r="119" spans="1:12" s="3" customFormat="1" ht="39" customHeight="1">
      <c r="A119" s="185"/>
      <c r="B119" s="186"/>
      <c r="C119" s="186"/>
      <c r="D119" s="186"/>
      <c r="E119" s="186"/>
      <c r="F119" s="186"/>
      <c r="G119" s="186"/>
      <c r="H119" s="186"/>
      <c r="I119" s="186"/>
      <c r="J119" s="186"/>
      <c r="K119" s="186"/>
      <c r="L119" s="186"/>
    </row>
    <row r="120" spans="1:12" s="3" customFormat="1" ht="24.95" customHeight="1">
      <c r="A120" s="109"/>
      <c r="B120" s="116"/>
      <c r="C120" s="109" t="s">
        <v>88</v>
      </c>
      <c r="D120" s="109"/>
      <c r="E120" s="117"/>
      <c r="F120" s="117"/>
      <c r="G120" s="117"/>
      <c r="H120" s="113"/>
      <c r="I120" s="114"/>
      <c r="J120" s="113"/>
      <c r="K120" s="113"/>
      <c r="L120" s="113"/>
    </row>
    <row r="121" spans="1:12" s="3" customFormat="1" ht="70.5" customHeight="1">
      <c r="A121" s="46">
        <v>1</v>
      </c>
      <c r="B121" s="47" t="s">
        <v>62</v>
      </c>
      <c r="C121" s="26" t="s">
        <v>63</v>
      </c>
      <c r="D121" s="25"/>
      <c r="E121" s="24"/>
      <c r="F121" s="24" t="s">
        <v>1</v>
      </c>
      <c r="G121" s="24">
        <v>100</v>
      </c>
      <c r="H121" s="11"/>
      <c r="I121" s="12">
        <v>0.08</v>
      </c>
      <c r="J121" s="11">
        <f t="shared" si="14"/>
        <v>0</v>
      </c>
      <c r="K121" s="11">
        <f t="shared" si="15"/>
        <v>0</v>
      </c>
      <c r="L121" s="11">
        <f t="shared" si="16"/>
        <v>0</v>
      </c>
    </row>
    <row r="122" spans="1:12" s="3" customFormat="1" ht="15" customHeight="1">
      <c r="A122" s="185"/>
      <c r="B122" s="186"/>
      <c r="C122" s="186"/>
      <c r="D122" s="186"/>
      <c r="E122" s="186"/>
      <c r="F122" s="186"/>
      <c r="G122" s="186"/>
      <c r="H122" s="186"/>
      <c r="I122" s="186"/>
      <c r="J122" s="186"/>
      <c r="K122" s="186"/>
      <c r="L122" s="186"/>
    </row>
    <row r="123" spans="1:12" s="3" customFormat="1" ht="24.95" customHeight="1">
      <c r="A123" s="109"/>
      <c r="B123" s="116"/>
      <c r="C123" s="109" t="s">
        <v>311</v>
      </c>
      <c r="D123" s="109"/>
      <c r="E123" s="117"/>
      <c r="F123" s="117"/>
      <c r="G123" s="117"/>
      <c r="H123" s="113"/>
      <c r="I123" s="114"/>
      <c r="J123" s="113"/>
      <c r="K123" s="113"/>
      <c r="L123" s="113"/>
    </row>
    <row r="124" spans="1:12" s="3" customFormat="1" ht="69.75" customHeight="1">
      <c r="A124" s="46">
        <v>1</v>
      </c>
      <c r="B124" s="73" t="s">
        <v>327</v>
      </c>
      <c r="C124" s="29" t="s">
        <v>64</v>
      </c>
      <c r="D124" s="28"/>
      <c r="E124" s="50"/>
      <c r="F124" s="24" t="s">
        <v>1</v>
      </c>
      <c r="G124" s="50">
        <v>350</v>
      </c>
      <c r="H124" s="11"/>
      <c r="I124" s="12">
        <v>0.08</v>
      </c>
      <c r="J124" s="11">
        <f t="shared" si="14"/>
        <v>0</v>
      </c>
      <c r="K124" s="11">
        <f t="shared" si="15"/>
        <v>0</v>
      </c>
      <c r="L124" s="11">
        <f t="shared" si="16"/>
        <v>0</v>
      </c>
    </row>
    <row r="125" spans="1:12">
      <c r="A125" s="185"/>
      <c r="B125" s="186"/>
      <c r="C125" s="186"/>
      <c r="D125" s="186"/>
      <c r="E125" s="186"/>
      <c r="F125" s="186"/>
      <c r="G125" s="186"/>
      <c r="H125" s="186"/>
      <c r="I125" s="186"/>
      <c r="J125" s="186"/>
      <c r="K125" s="186"/>
      <c r="L125" s="186"/>
    </row>
    <row r="126" spans="1:12" ht="37.5" customHeight="1">
      <c r="A126" s="109"/>
      <c r="B126" s="116"/>
      <c r="C126" s="109" t="s">
        <v>89</v>
      </c>
      <c r="D126" s="109"/>
      <c r="E126" s="117"/>
      <c r="F126" s="117"/>
      <c r="G126" s="117"/>
      <c r="H126" s="113"/>
      <c r="I126" s="114"/>
      <c r="J126" s="113"/>
      <c r="K126" s="113"/>
      <c r="L126" s="113"/>
    </row>
    <row r="127" spans="1:12" ht="15">
      <c r="A127" s="192">
        <v>1</v>
      </c>
      <c r="B127" s="207" t="s">
        <v>110</v>
      </c>
      <c r="C127" s="208" t="s">
        <v>111</v>
      </c>
      <c r="D127" s="209"/>
      <c r="E127" s="210"/>
      <c r="F127" s="211" t="s">
        <v>1</v>
      </c>
      <c r="G127" s="210">
        <v>200</v>
      </c>
      <c r="H127" s="201"/>
      <c r="I127" s="202">
        <v>0.08</v>
      </c>
      <c r="J127" s="201">
        <f t="shared" ref="J127" si="17">H127*1.08</f>
        <v>0</v>
      </c>
      <c r="K127" s="201">
        <f t="shared" ref="K127" si="18">G127*H127</f>
        <v>0</v>
      </c>
      <c r="L127" s="201">
        <f t="shared" ref="L127" si="19">G127*J127</f>
        <v>0</v>
      </c>
    </row>
    <row r="128" spans="1:12" ht="15">
      <c r="A128" s="192"/>
      <c r="B128" s="207"/>
      <c r="C128" s="208"/>
      <c r="D128" s="209"/>
      <c r="E128" s="210"/>
      <c r="F128" s="211"/>
      <c r="G128" s="210"/>
      <c r="H128" s="201"/>
      <c r="I128" s="202"/>
      <c r="J128" s="201"/>
      <c r="K128" s="201"/>
      <c r="L128" s="201"/>
    </row>
    <row r="129" spans="1:12" ht="15">
      <c r="A129" s="192"/>
      <c r="B129" s="207"/>
      <c r="C129" s="208"/>
      <c r="D129" s="209"/>
      <c r="E129" s="210"/>
      <c r="F129" s="211"/>
      <c r="G129" s="210"/>
      <c r="H129" s="201"/>
      <c r="I129" s="202"/>
      <c r="J129" s="201"/>
      <c r="K129" s="201"/>
      <c r="L129" s="201"/>
    </row>
    <row r="130" spans="1:12" ht="15">
      <c r="A130" s="192"/>
      <c r="B130" s="207"/>
      <c r="C130" s="208"/>
      <c r="D130" s="209"/>
      <c r="E130" s="210"/>
      <c r="F130" s="211"/>
      <c r="G130" s="210"/>
      <c r="H130" s="201"/>
      <c r="I130" s="202"/>
      <c r="J130" s="201"/>
      <c r="K130" s="201"/>
      <c r="L130" s="201"/>
    </row>
    <row r="131" spans="1:12" ht="15">
      <c r="A131" s="192"/>
      <c r="B131" s="207"/>
      <c r="C131" s="208"/>
      <c r="D131" s="209"/>
      <c r="E131" s="210"/>
      <c r="F131" s="211"/>
      <c r="G131" s="210"/>
      <c r="H131" s="201"/>
      <c r="I131" s="202"/>
      <c r="J131" s="201"/>
      <c r="K131" s="201"/>
      <c r="L131" s="201"/>
    </row>
    <row r="132" spans="1:12" ht="15">
      <c r="A132" s="192"/>
      <c r="B132" s="207"/>
      <c r="C132" s="208"/>
      <c r="D132" s="209"/>
      <c r="E132" s="210"/>
      <c r="F132" s="211"/>
      <c r="G132" s="210"/>
      <c r="H132" s="201"/>
      <c r="I132" s="202"/>
      <c r="J132" s="201"/>
      <c r="K132" s="201"/>
      <c r="L132" s="201"/>
    </row>
    <row r="133" spans="1:12" ht="115.5" customHeight="1">
      <c r="A133" s="192"/>
      <c r="B133" s="207"/>
      <c r="C133" s="208"/>
      <c r="D133" s="209"/>
      <c r="E133" s="210"/>
      <c r="F133" s="211"/>
      <c r="G133" s="210"/>
      <c r="H133" s="201"/>
      <c r="I133" s="202"/>
      <c r="J133" s="201"/>
      <c r="K133" s="201"/>
      <c r="L133" s="201"/>
    </row>
    <row r="134" spans="1:12" ht="16.5" customHeight="1">
      <c r="A134" s="192">
        <v>2</v>
      </c>
      <c r="B134" s="207" t="s">
        <v>109</v>
      </c>
      <c r="C134" s="208" t="s">
        <v>112</v>
      </c>
      <c r="D134" s="209"/>
      <c r="E134" s="210"/>
      <c r="F134" s="211" t="s">
        <v>1</v>
      </c>
      <c r="G134" s="210">
        <v>200</v>
      </c>
      <c r="H134" s="201"/>
      <c r="I134" s="202">
        <v>0.08</v>
      </c>
      <c r="J134" s="201">
        <f t="shared" ref="J134" si="20">H134*1.08</f>
        <v>0</v>
      </c>
      <c r="K134" s="201">
        <f t="shared" ref="K134" si="21">G134*H134</f>
        <v>0</v>
      </c>
      <c r="L134" s="201">
        <f t="shared" ref="L134" si="22">G134*J134</f>
        <v>0</v>
      </c>
    </row>
    <row r="135" spans="1:12" ht="15">
      <c r="A135" s="192"/>
      <c r="B135" s="207"/>
      <c r="C135" s="208"/>
      <c r="D135" s="209"/>
      <c r="E135" s="210"/>
      <c r="F135" s="211"/>
      <c r="G135" s="210"/>
      <c r="H135" s="201"/>
      <c r="I135" s="202"/>
      <c r="J135" s="201"/>
      <c r="K135" s="201"/>
      <c r="L135" s="201"/>
    </row>
    <row r="136" spans="1:12" ht="15">
      <c r="A136" s="192"/>
      <c r="B136" s="207"/>
      <c r="C136" s="208"/>
      <c r="D136" s="209"/>
      <c r="E136" s="210"/>
      <c r="F136" s="211"/>
      <c r="G136" s="210"/>
      <c r="H136" s="201"/>
      <c r="I136" s="202"/>
      <c r="J136" s="201"/>
      <c r="K136" s="201"/>
      <c r="L136" s="201"/>
    </row>
    <row r="137" spans="1:12" ht="15">
      <c r="A137" s="192"/>
      <c r="B137" s="207"/>
      <c r="C137" s="208"/>
      <c r="D137" s="209"/>
      <c r="E137" s="210"/>
      <c r="F137" s="211"/>
      <c r="G137" s="210"/>
      <c r="H137" s="201"/>
      <c r="I137" s="202"/>
      <c r="J137" s="201"/>
      <c r="K137" s="201"/>
      <c r="L137" s="201"/>
    </row>
    <row r="138" spans="1:12" ht="15">
      <c r="A138" s="192"/>
      <c r="B138" s="207"/>
      <c r="C138" s="208"/>
      <c r="D138" s="209"/>
      <c r="E138" s="210"/>
      <c r="F138" s="211"/>
      <c r="G138" s="210"/>
      <c r="H138" s="201"/>
      <c r="I138" s="202"/>
      <c r="J138" s="201"/>
      <c r="K138" s="201"/>
      <c r="L138" s="201"/>
    </row>
    <row r="139" spans="1:12" ht="15">
      <c r="A139" s="192"/>
      <c r="B139" s="207"/>
      <c r="C139" s="208"/>
      <c r="D139" s="209"/>
      <c r="E139" s="210"/>
      <c r="F139" s="211"/>
      <c r="G139" s="210"/>
      <c r="H139" s="201"/>
      <c r="I139" s="202"/>
      <c r="J139" s="201"/>
      <c r="K139" s="201"/>
      <c r="L139" s="201"/>
    </row>
    <row r="140" spans="1:12" ht="68.25" customHeight="1">
      <c r="A140" s="192"/>
      <c r="B140" s="207"/>
      <c r="C140" s="208"/>
      <c r="D140" s="209"/>
      <c r="E140" s="210"/>
      <c r="F140" s="211"/>
      <c r="G140" s="210"/>
      <c r="H140" s="201"/>
      <c r="I140" s="202"/>
      <c r="J140" s="201"/>
      <c r="K140" s="201"/>
      <c r="L140" s="201"/>
    </row>
    <row r="141" spans="1:12" ht="15">
      <c r="A141" s="192">
        <v>3</v>
      </c>
      <c r="B141" s="207" t="s">
        <v>114</v>
      </c>
      <c r="C141" s="208" t="s">
        <v>113</v>
      </c>
      <c r="D141" s="209"/>
      <c r="E141" s="210"/>
      <c r="F141" s="211" t="s">
        <v>1</v>
      </c>
      <c r="G141" s="210">
        <v>300</v>
      </c>
      <c r="H141" s="201"/>
      <c r="I141" s="202">
        <v>0.08</v>
      </c>
      <c r="J141" s="201">
        <f t="shared" ref="J141" si="23">H141*1.08</f>
        <v>0</v>
      </c>
      <c r="K141" s="201">
        <f t="shared" ref="K141" si="24">G141*H141</f>
        <v>0</v>
      </c>
      <c r="L141" s="201">
        <f t="shared" ref="L141" si="25">G141*J141</f>
        <v>0</v>
      </c>
    </row>
    <row r="142" spans="1:12" ht="15">
      <c r="A142" s="192"/>
      <c r="B142" s="207"/>
      <c r="C142" s="208"/>
      <c r="D142" s="209"/>
      <c r="E142" s="210"/>
      <c r="F142" s="211"/>
      <c r="G142" s="210"/>
      <c r="H142" s="201"/>
      <c r="I142" s="202"/>
      <c r="J142" s="201"/>
      <c r="K142" s="201"/>
      <c r="L142" s="201"/>
    </row>
    <row r="143" spans="1:12" ht="15">
      <c r="A143" s="192"/>
      <c r="B143" s="207"/>
      <c r="C143" s="208"/>
      <c r="D143" s="209"/>
      <c r="E143" s="210"/>
      <c r="F143" s="211"/>
      <c r="G143" s="210"/>
      <c r="H143" s="201"/>
      <c r="I143" s="202"/>
      <c r="J143" s="201"/>
      <c r="K143" s="201"/>
      <c r="L143" s="201"/>
    </row>
    <row r="144" spans="1:12" ht="15">
      <c r="A144" s="192"/>
      <c r="B144" s="207"/>
      <c r="C144" s="208"/>
      <c r="D144" s="209"/>
      <c r="E144" s="210"/>
      <c r="F144" s="211"/>
      <c r="G144" s="210"/>
      <c r="H144" s="201"/>
      <c r="I144" s="202"/>
      <c r="J144" s="201"/>
      <c r="K144" s="201"/>
      <c r="L144" s="201"/>
    </row>
    <row r="145" spans="1:12" ht="15">
      <c r="A145" s="192"/>
      <c r="B145" s="207"/>
      <c r="C145" s="208"/>
      <c r="D145" s="209"/>
      <c r="E145" s="210"/>
      <c r="F145" s="211"/>
      <c r="G145" s="210"/>
      <c r="H145" s="201"/>
      <c r="I145" s="202"/>
      <c r="J145" s="201"/>
      <c r="K145" s="201"/>
      <c r="L145" s="201"/>
    </row>
    <row r="146" spans="1:12" ht="15">
      <c r="A146" s="192"/>
      <c r="B146" s="207"/>
      <c r="C146" s="208"/>
      <c r="D146" s="209"/>
      <c r="E146" s="210"/>
      <c r="F146" s="211"/>
      <c r="G146" s="210"/>
      <c r="H146" s="201"/>
      <c r="I146" s="202"/>
      <c r="J146" s="201"/>
      <c r="K146" s="201"/>
      <c r="L146" s="201"/>
    </row>
    <row r="147" spans="1:12" ht="132" customHeight="1">
      <c r="A147" s="192"/>
      <c r="B147" s="207"/>
      <c r="C147" s="208"/>
      <c r="D147" s="209"/>
      <c r="E147" s="210"/>
      <c r="F147" s="211"/>
      <c r="G147" s="210"/>
      <c r="H147" s="201"/>
      <c r="I147" s="202"/>
      <c r="J147" s="201"/>
      <c r="K147" s="201"/>
      <c r="L147" s="201"/>
    </row>
    <row r="148" spans="1:12" ht="41.25" customHeight="1" thickBot="1">
      <c r="A148" s="74"/>
      <c r="B148" s="75"/>
      <c r="C148" s="34"/>
      <c r="D148" s="76"/>
      <c r="E148" s="77"/>
      <c r="F148" s="63"/>
      <c r="G148" s="77"/>
      <c r="H148" s="14"/>
      <c r="I148" s="15"/>
      <c r="J148" s="16" t="s">
        <v>118</v>
      </c>
      <c r="K148" s="78">
        <f>SUM(K127:K147)</f>
        <v>0</v>
      </c>
      <c r="L148" s="78">
        <f>SUM(L127:L147)</f>
        <v>0</v>
      </c>
    </row>
    <row r="149" spans="1:12">
      <c r="A149" s="185"/>
      <c r="B149" s="186"/>
      <c r="C149" s="186"/>
      <c r="D149" s="186"/>
      <c r="E149" s="186"/>
      <c r="F149" s="186"/>
      <c r="G149" s="186"/>
      <c r="H149" s="186"/>
      <c r="I149" s="186"/>
      <c r="J149" s="203"/>
      <c r="K149" s="203"/>
      <c r="L149" s="203"/>
    </row>
    <row r="150" spans="1:12" ht="36" customHeight="1">
      <c r="A150" s="146"/>
      <c r="B150" s="147"/>
      <c r="C150" s="109" t="s">
        <v>90</v>
      </c>
      <c r="D150" s="148"/>
      <c r="E150" s="148"/>
      <c r="F150" s="148"/>
      <c r="G150" s="148"/>
      <c r="H150" s="148"/>
      <c r="I150" s="148"/>
      <c r="J150" s="149"/>
      <c r="K150" s="149"/>
      <c r="L150" s="149"/>
    </row>
    <row r="151" spans="1:12" s="4" customFormat="1" ht="59.25" customHeight="1">
      <c r="A151" s="82">
        <v>1</v>
      </c>
      <c r="B151" s="38" t="s">
        <v>175</v>
      </c>
      <c r="C151" s="35" t="s">
        <v>176</v>
      </c>
      <c r="D151" s="80"/>
      <c r="E151" s="80"/>
      <c r="F151" s="81" t="s">
        <v>1</v>
      </c>
      <c r="G151" s="82">
        <v>3</v>
      </c>
      <c r="H151" s="83"/>
      <c r="I151" s="84">
        <v>0.08</v>
      </c>
      <c r="J151" s="85">
        <f t="shared" ref="J151:J152" si="26">H151*1.08</f>
        <v>0</v>
      </c>
      <c r="K151" s="85">
        <f t="shared" ref="K151:K152" si="27">G151*H151</f>
        <v>0</v>
      </c>
      <c r="L151" s="85">
        <f t="shared" ref="L151:L152" si="28">G151*J151</f>
        <v>0</v>
      </c>
    </row>
    <row r="152" spans="1:12" s="4" customFormat="1" ht="63" customHeight="1" thickBot="1">
      <c r="A152" s="79">
        <v>2</v>
      </c>
      <c r="B152" s="38" t="s">
        <v>175</v>
      </c>
      <c r="C152" s="36" t="s">
        <v>177</v>
      </c>
      <c r="D152" s="80"/>
      <c r="E152" s="80"/>
      <c r="F152" s="86" t="s">
        <v>1</v>
      </c>
      <c r="G152" s="37">
        <v>2</v>
      </c>
      <c r="H152" s="83"/>
      <c r="I152" s="84">
        <v>0.08</v>
      </c>
      <c r="J152" s="87">
        <f t="shared" si="26"/>
        <v>0</v>
      </c>
      <c r="K152" s="87">
        <f t="shared" si="27"/>
        <v>0</v>
      </c>
      <c r="L152" s="87">
        <f t="shared" si="28"/>
        <v>0</v>
      </c>
    </row>
    <row r="153" spans="1:12" s="4" customFormat="1" ht="26.25" customHeight="1" thickBot="1">
      <c r="A153" s="79"/>
      <c r="B153" s="38"/>
      <c r="C153" s="37"/>
      <c r="D153" s="88"/>
      <c r="E153" s="89"/>
      <c r="F153" s="90"/>
      <c r="G153" s="91"/>
      <c r="H153" s="92"/>
      <c r="I153" s="93"/>
      <c r="J153" s="17" t="s">
        <v>118</v>
      </c>
      <c r="K153" s="17">
        <f>SUM(K151:K152)</f>
        <v>0</v>
      </c>
      <c r="L153" s="17">
        <f>SUM(L151:L152)</f>
        <v>0</v>
      </c>
    </row>
    <row r="154" spans="1:12" s="6" customFormat="1" ht="29.25" customHeight="1">
      <c r="A154" s="150"/>
      <c r="B154" s="151"/>
      <c r="C154" s="151" t="s">
        <v>108</v>
      </c>
      <c r="D154" s="150"/>
      <c r="E154" s="152"/>
      <c r="F154" s="152"/>
      <c r="G154" s="152"/>
      <c r="H154" s="153"/>
      <c r="I154" s="154"/>
      <c r="J154" s="153"/>
      <c r="K154" s="153"/>
      <c r="L154" s="153"/>
    </row>
    <row r="155" spans="1:12" s="4" customFormat="1" ht="409.5" customHeight="1">
      <c r="A155" s="79">
        <v>1</v>
      </c>
      <c r="B155" s="38" t="s">
        <v>120</v>
      </c>
      <c r="C155" s="106" t="s">
        <v>121</v>
      </c>
      <c r="D155" s="37"/>
      <c r="E155" s="37"/>
      <c r="F155" s="37" t="s">
        <v>1</v>
      </c>
      <c r="G155" s="37">
        <v>40</v>
      </c>
      <c r="H155" s="94"/>
      <c r="I155" s="20">
        <v>0.08</v>
      </c>
      <c r="J155" s="11">
        <f>H155*1.08</f>
        <v>0</v>
      </c>
      <c r="K155" s="11">
        <f>G155*H155</f>
        <v>0</v>
      </c>
      <c r="L155" s="11">
        <f>G155*J155</f>
        <v>0</v>
      </c>
    </row>
    <row r="156" spans="1:12" s="5" customFormat="1" ht="52.5" customHeight="1">
      <c r="A156" s="79">
        <v>2</v>
      </c>
      <c r="B156" s="38" t="s">
        <v>122</v>
      </c>
      <c r="C156" s="37" t="s">
        <v>123</v>
      </c>
      <c r="D156" s="37"/>
      <c r="E156" s="37"/>
      <c r="F156" s="37" t="s">
        <v>1</v>
      </c>
      <c r="G156" s="37">
        <v>20</v>
      </c>
      <c r="H156" s="94"/>
      <c r="I156" s="20">
        <v>0.08</v>
      </c>
      <c r="J156" s="11">
        <f t="shared" ref="J156:J160" si="29">H156*1.08</f>
        <v>0</v>
      </c>
      <c r="K156" s="11">
        <f t="shared" ref="K156:K160" si="30">G156*H156</f>
        <v>0</v>
      </c>
      <c r="L156" s="11">
        <f t="shared" ref="L156:L160" si="31">G156*J156</f>
        <v>0</v>
      </c>
    </row>
    <row r="157" spans="1:12" s="5" customFormat="1" ht="119.25" customHeight="1">
      <c r="A157" s="79">
        <v>3</v>
      </c>
      <c r="B157" s="38" t="s">
        <v>328</v>
      </c>
      <c r="C157" s="37" t="s">
        <v>124</v>
      </c>
      <c r="D157" s="37"/>
      <c r="E157" s="37"/>
      <c r="F157" s="37" t="s">
        <v>1</v>
      </c>
      <c r="G157" s="37">
        <v>10</v>
      </c>
      <c r="H157" s="94"/>
      <c r="I157" s="20">
        <v>0.08</v>
      </c>
      <c r="J157" s="11">
        <f t="shared" si="29"/>
        <v>0</v>
      </c>
      <c r="K157" s="11">
        <f t="shared" si="30"/>
        <v>0</v>
      </c>
      <c r="L157" s="11">
        <f t="shared" si="31"/>
        <v>0</v>
      </c>
    </row>
    <row r="158" spans="1:12" s="5" customFormat="1" ht="90.75" customHeight="1">
      <c r="A158" s="79">
        <v>4</v>
      </c>
      <c r="B158" s="38" t="s">
        <v>329</v>
      </c>
      <c r="C158" s="37" t="s">
        <v>125</v>
      </c>
      <c r="D158" s="37"/>
      <c r="E158" s="37"/>
      <c r="F158" s="37" t="s">
        <v>1</v>
      </c>
      <c r="G158" s="37">
        <v>12</v>
      </c>
      <c r="H158" s="94"/>
      <c r="I158" s="20">
        <v>0.08</v>
      </c>
      <c r="J158" s="11">
        <f t="shared" si="29"/>
        <v>0</v>
      </c>
      <c r="K158" s="11">
        <f t="shared" si="30"/>
        <v>0</v>
      </c>
      <c r="L158" s="11">
        <f t="shared" si="31"/>
        <v>0</v>
      </c>
    </row>
    <row r="159" spans="1:12" s="5" customFormat="1" ht="111" customHeight="1">
      <c r="A159" s="79">
        <v>5</v>
      </c>
      <c r="B159" s="38" t="s">
        <v>330</v>
      </c>
      <c r="C159" s="37" t="s">
        <v>126</v>
      </c>
      <c r="D159" s="37"/>
      <c r="E159" s="37"/>
      <c r="F159" s="37" t="s">
        <v>1</v>
      </c>
      <c r="G159" s="37">
        <v>12</v>
      </c>
      <c r="H159" s="94"/>
      <c r="I159" s="20">
        <v>0.08</v>
      </c>
      <c r="J159" s="11">
        <f t="shared" si="29"/>
        <v>0</v>
      </c>
      <c r="K159" s="11">
        <f t="shared" si="30"/>
        <v>0</v>
      </c>
      <c r="L159" s="11">
        <f t="shared" si="31"/>
        <v>0</v>
      </c>
    </row>
    <row r="160" spans="1:12" s="5" customFormat="1" ht="69.75" customHeight="1">
      <c r="A160" s="79">
        <v>6</v>
      </c>
      <c r="B160" s="38" t="s">
        <v>331</v>
      </c>
      <c r="C160" s="37" t="s">
        <v>127</v>
      </c>
      <c r="D160" s="37"/>
      <c r="E160" s="37"/>
      <c r="F160" s="37" t="s">
        <v>1</v>
      </c>
      <c r="G160" s="37">
        <v>20</v>
      </c>
      <c r="H160" s="94"/>
      <c r="I160" s="20">
        <v>0.08</v>
      </c>
      <c r="J160" s="11">
        <f t="shared" si="29"/>
        <v>0</v>
      </c>
      <c r="K160" s="11">
        <f t="shared" si="30"/>
        <v>0</v>
      </c>
      <c r="L160" s="11">
        <f t="shared" si="31"/>
        <v>0</v>
      </c>
    </row>
    <row r="161" spans="1:12" s="5" customFormat="1" ht="52.5" customHeight="1">
      <c r="A161" s="79"/>
      <c r="B161" s="38"/>
      <c r="C161" s="38" t="s">
        <v>118</v>
      </c>
      <c r="D161" s="37"/>
      <c r="E161" s="37"/>
      <c r="F161" s="37"/>
      <c r="G161" s="37"/>
      <c r="H161" s="94"/>
      <c r="I161" s="20"/>
      <c r="J161" s="94"/>
      <c r="K161" s="94">
        <f>SUM(K155:K160)</f>
        <v>0</v>
      </c>
      <c r="L161" s="94">
        <f>SUM(L155:L160)</f>
        <v>0</v>
      </c>
    </row>
    <row r="162" spans="1:12" s="4" customFormat="1" ht="25.5" customHeight="1">
      <c r="A162" s="150"/>
      <c r="B162" s="151"/>
      <c r="C162" s="151" t="s">
        <v>115</v>
      </c>
      <c r="D162" s="155"/>
      <c r="E162" s="155"/>
      <c r="F162" s="155"/>
      <c r="G162" s="155"/>
      <c r="H162" s="156"/>
      <c r="I162" s="157"/>
      <c r="J162" s="156"/>
      <c r="K162" s="156"/>
      <c r="L162" s="156"/>
    </row>
    <row r="163" spans="1:12" s="4" customFormat="1" ht="409.5" customHeight="1">
      <c r="A163" s="79">
        <v>1</v>
      </c>
      <c r="B163" s="38" t="s">
        <v>298</v>
      </c>
      <c r="C163" s="37" t="s">
        <v>128</v>
      </c>
      <c r="D163" s="95"/>
      <c r="E163" s="95"/>
      <c r="F163" s="37" t="s">
        <v>1</v>
      </c>
      <c r="G163" s="37">
        <v>160</v>
      </c>
      <c r="H163" s="94"/>
      <c r="I163" s="21">
        <v>0.08</v>
      </c>
      <c r="J163" s="11">
        <f t="shared" ref="J163" si="32">H163*1.08</f>
        <v>0</v>
      </c>
      <c r="K163" s="11">
        <f t="shared" ref="K163" si="33">G163*H163</f>
        <v>0</v>
      </c>
      <c r="L163" s="11">
        <f t="shared" ref="L163" si="34">G163*J163</f>
        <v>0</v>
      </c>
    </row>
    <row r="164" spans="1:12" s="4" customFormat="1" ht="409.6" customHeight="1">
      <c r="A164" s="79">
        <v>2</v>
      </c>
      <c r="B164" s="38" t="s">
        <v>299</v>
      </c>
      <c r="C164" s="37" t="s">
        <v>297</v>
      </c>
      <c r="D164" s="95"/>
      <c r="E164" s="95"/>
      <c r="F164" s="37" t="s">
        <v>1</v>
      </c>
      <c r="G164" s="37">
        <v>60</v>
      </c>
      <c r="H164" s="94"/>
      <c r="I164" s="21">
        <v>0.08</v>
      </c>
      <c r="J164" s="11">
        <f t="shared" ref="J164" si="35">H164*1.08</f>
        <v>0</v>
      </c>
      <c r="K164" s="11">
        <f t="shared" ref="K164" si="36">G164*H164</f>
        <v>0</v>
      </c>
      <c r="L164" s="11">
        <f t="shared" ref="L164" si="37">G164*J164</f>
        <v>0</v>
      </c>
    </row>
    <row r="165" spans="1:12" s="6" customFormat="1" ht="66" customHeight="1">
      <c r="A165" s="79">
        <v>3</v>
      </c>
      <c r="B165" s="38" t="s">
        <v>129</v>
      </c>
      <c r="C165" s="37" t="s">
        <v>130</v>
      </c>
      <c r="D165" s="37"/>
      <c r="E165" s="37"/>
      <c r="F165" s="37" t="s">
        <v>1</v>
      </c>
      <c r="G165" s="37">
        <v>40</v>
      </c>
      <c r="H165" s="94"/>
      <c r="I165" s="20">
        <v>0.08</v>
      </c>
      <c r="J165" s="11">
        <f t="shared" ref="J165:J172" si="38">H165*1.08</f>
        <v>0</v>
      </c>
      <c r="K165" s="11">
        <f t="shared" ref="K165:K172" si="39">G165*H165</f>
        <v>0</v>
      </c>
      <c r="L165" s="11">
        <f t="shared" ref="L165:L172" si="40">G165*J165</f>
        <v>0</v>
      </c>
    </row>
    <row r="166" spans="1:12" s="6" customFormat="1" ht="122.25" customHeight="1">
      <c r="A166" s="79">
        <v>4</v>
      </c>
      <c r="B166" s="38" t="s">
        <v>131</v>
      </c>
      <c r="C166" s="37" t="s">
        <v>132</v>
      </c>
      <c r="D166" s="37"/>
      <c r="E166" s="37"/>
      <c r="F166" s="37" t="s">
        <v>1</v>
      </c>
      <c r="G166" s="37">
        <v>250</v>
      </c>
      <c r="H166" s="94"/>
      <c r="I166" s="20">
        <v>0.08</v>
      </c>
      <c r="J166" s="11">
        <f t="shared" si="38"/>
        <v>0</v>
      </c>
      <c r="K166" s="11">
        <f t="shared" si="39"/>
        <v>0</v>
      </c>
      <c r="L166" s="11">
        <f t="shared" si="40"/>
        <v>0</v>
      </c>
    </row>
    <row r="167" spans="1:12" s="5" customFormat="1" ht="105.75" customHeight="1">
      <c r="A167" s="79">
        <v>5</v>
      </c>
      <c r="B167" s="38" t="s">
        <v>332</v>
      </c>
      <c r="C167" s="37" t="s">
        <v>289</v>
      </c>
      <c r="D167" s="37"/>
      <c r="E167" s="37"/>
      <c r="F167" s="37" t="s">
        <v>1</v>
      </c>
      <c r="G167" s="37">
        <v>200</v>
      </c>
      <c r="H167" s="94"/>
      <c r="I167" s="20">
        <v>0.08</v>
      </c>
      <c r="J167" s="11">
        <f t="shared" si="38"/>
        <v>0</v>
      </c>
      <c r="K167" s="11">
        <f t="shared" si="39"/>
        <v>0</v>
      </c>
      <c r="L167" s="11">
        <f t="shared" si="40"/>
        <v>0</v>
      </c>
    </row>
    <row r="168" spans="1:12" s="6" customFormat="1" ht="99.75" customHeight="1">
      <c r="A168" s="79">
        <v>6</v>
      </c>
      <c r="B168" s="38" t="s">
        <v>133</v>
      </c>
      <c r="C168" s="37" t="s">
        <v>134</v>
      </c>
      <c r="D168" s="37"/>
      <c r="E168" s="37"/>
      <c r="F168" s="37" t="s">
        <v>1</v>
      </c>
      <c r="G168" s="37">
        <v>50</v>
      </c>
      <c r="H168" s="94"/>
      <c r="I168" s="20">
        <v>0.08</v>
      </c>
      <c r="J168" s="11">
        <f t="shared" si="38"/>
        <v>0</v>
      </c>
      <c r="K168" s="11">
        <f t="shared" si="39"/>
        <v>0</v>
      </c>
      <c r="L168" s="11">
        <f t="shared" si="40"/>
        <v>0</v>
      </c>
    </row>
    <row r="169" spans="1:12" s="6" customFormat="1" ht="42" customHeight="1">
      <c r="A169" s="79">
        <v>7</v>
      </c>
      <c r="B169" s="38" t="s">
        <v>135</v>
      </c>
      <c r="C169" s="37" t="s">
        <v>136</v>
      </c>
      <c r="D169" s="37"/>
      <c r="E169" s="37"/>
      <c r="F169" s="37" t="s">
        <v>1</v>
      </c>
      <c r="G169" s="37">
        <v>10</v>
      </c>
      <c r="H169" s="94"/>
      <c r="I169" s="20">
        <v>0.08</v>
      </c>
      <c r="J169" s="11">
        <f t="shared" si="38"/>
        <v>0</v>
      </c>
      <c r="K169" s="11">
        <f t="shared" si="39"/>
        <v>0</v>
      </c>
      <c r="L169" s="11">
        <f t="shared" si="40"/>
        <v>0</v>
      </c>
    </row>
    <row r="170" spans="1:12" s="6" customFormat="1" ht="37.5" customHeight="1">
      <c r="A170" s="79">
        <v>8</v>
      </c>
      <c r="B170" s="38" t="s">
        <v>137</v>
      </c>
      <c r="C170" s="37" t="s">
        <v>138</v>
      </c>
      <c r="D170" s="37"/>
      <c r="E170" s="37"/>
      <c r="F170" s="37" t="s">
        <v>1</v>
      </c>
      <c r="G170" s="37">
        <v>10</v>
      </c>
      <c r="H170" s="94"/>
      <c r="I170" s="20">
        <v>0.08</v>
      </c>
      <c r="J170" s="11">
        <f t="shared" si="38"/>
        <v>0</v>
      </c>
      <c r="K170" s="11">
        <f t="shared" si="39"/>
        <v>0</v>
      </c>
      <c r="L170" s="11">
        <f t="shared" si="40"/>
        <v>0</v>
      </c>
    </row>
    <row r="171" spans="1:12" s="6" customFormat="1" ht="134.25" customHeight="1">
      <c r="A171" s="79">
        <v>9</v>
      </c>
      <c r="B171" s="38" t="s">
        <v>139</v>
      </c>
      <c r="C171" s="37" t="s">
        <v>140</v>
      </c>
      <c r="D171" s="37"/>
      <c r="E171" s="37"/>
      <c r="F171" s="37" t="s">
        <v>1</v>
      </c>
      <c r="G171" s="37">
        <v>50</v>
      </c>
      <c r="H171" s="94"/>
      <c r="I171" s="20">
        <v>0.08</v>
      </c>
      <c r="J171" s="11">
        <f t="shared" si="38"/>
        <v>0</v>
      </c>
      <c r="K171" s="11">
        <f t="shared" si="39"/>
        <v>0</v>
      </c>
      <c r="L171" s="11">
        <f t="shared" si="40"/>
        <v>0</v>
      </c>
    </row>
    <row r="172" spans="1:12" s="6" customFormat="1" ht="197.25" customHeight="1">
      <c r="A172" s="79">
        <v>10</v>
      </c>
      <c r="B172" s="38" t="s">
        <v>333</v>
      </c>
      <c r="C172" s="37" t="s">
        <v>260</v>
      </c>
      <c r="D172" s="37"/>
      <c r="E172" s="37"/>
      <c r="F172" s="37" t="s">
        <v>1</v>
      </c>
      <c r="G172" s="37">
        <v>300</v>
      </c>
      <c r="H172" s="94"/>
      <c r="I172" s="20">
        <v>0.08</v>
      </c>
      <c r="J172" s="11">
        <f t="shared" si="38"/>
        <v>0</v>
      </c>
      <c r="K172" s="11">
        <f t="shared" si="39"/>
        <v>0</v>
      </c>
      <c r="L172" s="11">
        <f t="shared" si="40"/>
        <v>0</v>
      </c>
    </row>
    <row r="173" spans="1:12" s="6" customFormat="1" ht="39" customHeight="1">
      <c r="A173" s="79"/>
      <c r="B173" s="38"/>
      <c r="C173" s="38" t="s">
        <v>118</v>
      </c>
      <c r="D173" s="37"/>
      <c r="E173" s="37"/>
      <c r="F173" s="37"/>
      <c r="G173" s="37"/>
      <c r="H173" s="94"/>
      <c r="I173" s="20"/>
      <c r="J173" s="94"/>
      <c r="K173" s="94">
        <f>SUM(K163:K172)</f>
        <v>0</v>
      </c>
      <c r="L173" s="94">
        <f>SUM(L163:L172)</f>
        <v>0</v>
      </c>
    </row>
    <row r="174" spans="1:12" s="4" customFormat="1" ht="48" customHeight="1">
      <c r="A174" s="150"/>
      <c r="B174" s="151"/>
      <c r="C174" s="151" t="s">
        <v>300</v>
      </c>
      <c r="D174" s="155"/>
      <c r="E174" s="155"/>
      <c r="F174" s="155"/>
      <c r="G174" s="155"/>
      <c r="H174" s="156"/>
      <c r="I174" s="157"/>
      <c r="J174" s="156"/>
      <c r="K174" s="156"/>
      <c r="L174" s="156"/>
    </row>
    <row r="175" spans="1:12" s="6" customFormat="1" ht="301.5" customHeight="1">
      <c r="A175" s="79">
        <v>1</v>
      </c>
      <c r="B175" s="38" t="s">
        <v>334</v>
      </c>
      <c r="C175" s="37" t="s">
        <v>141</v>
      </c>
      <c r="D175" s="37"/>
      <c r="E175" s="37"/>
      <c r="F175" s="37" t="s">
        <v>1</v>
      </c>
      <c r="G175" s="37">
        <v>1</v>
      </c>
      <c r="H175" s="94"/>
      <c r="I175" s="20">
        <v>0.08</v>
      </c>
      <c r="J175" s="11">
        <f t="shared" ref="J175" si="41">H175*1.08</f>
        <v>0</v>
      </c>
      <c r="K175" s="11">
        <f t="shared" ref="K175" si="42">G175*H175</f>
        <v>0</v>
      </c>
      <c r="L175" s="11">
        <f t="shared" ref="L175" si="43">G175*J175</f>
        <v>0</v>
      </c>
    </row>
    <row r="176" spans="1:12" s="4" customFormat="1" ht="44.25" customHeight="1">
      <c r="A176" s="150"/>
      <c r="B176" s="151"/>
      <c r="C176" s="151" t="s">
        <v>261</v>
      </c>
      <c r="D176" s="155"/>
      <c r="E176" s="155"/>
      <c r="F176" s="155"/>
      <c r="G176" s="155"/>
      <c r="H176" s="156"/>
      <c r="I176" s="157"/>
      <c r="J176" s="156"/>
      <c r="K176" s="156"/>
      <c r="L176" s="156"/>
    </row>
    <row r="177" spans="1:12" s="6" customFormat="1" ht="114.75" customHeight="1" thickBot="1">
      <c r="A177" s="79">
        <v>1</v>
      </c>
      <c r="B177" s="38" t="s">
        <v>142</v>
      </c>
      <c r="C177" s="37" t="s">
        <v>143</v>
      </c>
      <c r="D177" s="37"/>
      <c r="E177" s="37"/>
      <c r="F177" s="37" t="s">
        <v>1</v>
      </c>
      <c r="G177" s="37">
        <v>400</v>
      </c>
      <c r="H177" s="94"/>
      <c r="I177" s="20">
        <v>0.08</v>
      </c>
      <c r="J177" s="11">
        <f t="shared" ref="J177" si="44">H177*1.08</f>
        <v>0</v>
      </c>
      <c r="K177" s="11">
        <f t="shared" ref="K177" si="45">G177*H177</f>
        <v>0</v>
      </c>
      <c r="L177" s="11">
        <f t="shared" ref="L177" si="46">G177*J177</f>
        <v>0</v>
      </c>
    </row>
    <row r="178" spans="1:12" s="6" customFormat="1" ht="35.25" customHeight="1" thickBot="1">
      <c r="A178" s="79"/>
      <c r="B178" s="38"/>
      <c r="C178" s="37" t="s">
        <v>285</v>
      </c>
      <c r="D178" s="37"/>
      <c r="E178" s="37"/>
      <c r="F178" s="37"/>
      <c r="G178" s="37"/>
      <c r="H178" s="94"/>
      <c r="I178" s="20"/>
      <c r="J178" s="96"/>
      <c r="K178" s="97">
        <f>SUM(K177:K177)</f>
        <v>0</v>
      </c>
      <c r="L178" s="98">
        <f>SUM(L177:L177)</f>
        <v>0</v>
      </c>
    </row>
    <row r="179" spans="1:12" s="4" customFormat="1" ht="42" customHeight="1">
      <c r="A179" s="150"/>
      <c r="B179" s="151"/>
      <c r="C179" s="151" t="s">
        <v>301</v>
      </c>
      <c r="D179" s="155"/>
      <c r="E179" s="155"/>
      <c r="F179" s="155"/>
      <c r="G179" s="155"/>
      <c r="H179" s="156"/>
      <c r="I179" s="157"/>
      <c r="J179" s="156"/>
      <c r="K179" s="153"/>
      <c r="L179" s="153"/>
    </row>
    <row r="180" spans="1:12" s="6" customFormat="1" ht="78.75" customHeight="1">
      <c r="A180" s="79">
        <v>1</v>
      </c>
      <c r="B180" s="38" t="s">
        <v>144</v>
      </c>
      <c r="C180" s="37" t="s">
        <v>287</v>
      </c>
      <c r="D180" s="37"/>
      <c r="E180" s="37"/>
      <c r="F180" s="37" t="s">
        <v>1</v>
      </c>
      <c r="G180" s="37">
        <v>100</v>
      </c>
      <c r="H180" s="94"/>
      <c r="I180" s="20">
        <v>0.08</v>
      </c>
      <c r="J180" s="11">
        <f t="shared" ref="J180" si="47">H180*1.08</f>
        <v>0</v>
      </c>
      <c r="K180" s="11">
        <f t="shared" ref="K180" si="48">G180*H180</f>
        <v>0</v>
      </c>
      <c r="L180" s="11">
        <f t="shared" ref="L180" si="49">G180*J180</f>
        <v>0</v>
      </c>
    </row>
    <row r="181" spans="1:12" s="6" customFormat="1" ht="39.75" customHeight="1">
      <c r="A181" s="150"/>
      <c r="B181" s="151"/>
      <c r="C181" s="151" t="s">
        <v>262</v>
      </c>
      <c r="D181" s="155"/>
      <c r="E181" s="155"/>
      <c r="F181" s="155"/>
      <c r="G181" s="155"/>
      <c r="H181" s="156"/>
      <c r="I181" s="157"/>
      <c r="J181" s="156"/>
      <c r="K181" s="156"/>
      <c r="L181" s="156"/>
    </row>
    <row r="182" spans="1:12" s="6" customFormat="1" ht="54.75" customHeight="1">
      <c r="A182" s="79">
        <v>1</v>
      </c>
      <c r="B182" s="38" t="s">
        <v>335</v>
      </c>
      <c r="C182" s="37" t="s">
        <v>145</v>
      </c>
      <c r="D182" s="37"/>
      <c r="E182" s="37"/>
      <c r="F182" s="37" t="s">
        <v>1</v>
      </c>
      <c r="G182" s="37">
        <v>60</v>
      </c>
      <c r="H182" s="94"/>
      <c r="I182" s="20">
        <v>0.08</v>
      </c>
      <c r="J182" s="11">
        <f t="shared" ref="J182" si="50">H182*1.08</f>
        <v>0</v>
      </c>
      <c r="K182" s="11">
        <f t="shared" ref="K182" si="51">G182*H182</f>
        <v>0</v>
      </c>
      <c r="L182" s="11">
        <f t="shared" ref="L182" si="52">G182*J182</f>
        <v>0</v>
      </c>
    </row>
    <row r="183" spans="1:12" s="4" customFormat="1" ht="36" customHeight="1">
      <c r="A183" s="150"/>
      <c r="B183" s="151"/>
      <c r="C183" s="151" t="s">
        <v>239</v>
      </c>
      <c r="D183" s="155"/>
      <c r="E183" s="155"/>
      <c r="F183" s="155"/>
      <c r="G183" s="155"/>
      <c r="H183" s="156"/>
      <c r="I183" s="157"/>
      <c r="J183" s="156"/>
      <c r="K183" s="156"/>
      <c r="L183" s="156"/>
    </row>
    <row r="184" spans="1:12" s="6" customFormat="1" ht="84.75" customHeight="1">
      <c r="A184" s="79">
        <v>1</v>
      </c>
      <c r="B184" s="38" t="s">
        <v>336</v>
      </c>
      <c r="C184" s="37" t="s">
        <v>146</v>
      </c>
      <c r="D184" s="37"/>
      <c r="E184" s="37"/>
      <c r="F184" s="37" t="s">
        <v>1</v>
      </c>
      <c r="G184" s="37">
        <v>20</v>
      </c>
      <c r="H184" s="94"/>
      <c r="I184" s="20">
        <v>0.08</v>
      </c>
      <c r="J184" s="11">
        <f t="shared" ref="J184" si="53">H184*1.08</f>
        <v>0</v>
      </c>
      <c r="K184" s="11">
        <f t="shared" ref="K184" si="54">G184*H184</f>
        <v>0</v>
      </c>
      <c r="L184" s="11">
        <f t="shared" ref="L184" si="55">G184*J184</f>
        <v>0</v>
      </c>
    </row>
    <row r="185" spans="1:12" s="6" customFormat="1" ht="87" customHeight="1">
      <c r="A185" s="79">
        <v>2</v>
      </c>
      <c r="B185" s="38" t="s">
        <v>337</v>
      </c>
      <c r="C185" s="37" t="s">
        <v>147</v>
      </c>
      <c r="D185" s="37"/>
      <c r="E185" s="37"/>
      <c r="F185" s="37" t="s">
        <v>1</v>
      </c>
      <c r="G185" s="37">
        <v>200</v>
      </c>
      <c r="H185" s="94"/>
      <c r="I185" s="20">
        <v>0.08</v>
      </c>
      <c r="J185" s="11">
        <f t="shared" ref="J185:J202" si="56">H185*1.08</f>
        <v>0</v>
      </c>
      <c r="K185" s="11">
        <f t="shared" ref="K185:K202" si="57">G185*H185</f>
        <v>0</v>
      </c>
      <c r="L185" s="11">
        <f t="shared" ref="L185:L202" si="58">G185*J185</f>
        <v>0</v>
      </c>
    </row>
    <row r="186" spans="1:12" s="6" customFormat="1" ht="89.25" customHeight="1">
      <c r="A186" s="79">
        <v>3</v>
      </c>
      <c r="B186" s="38" t="s">
        <v>338</v>
      </c>
      <c r="C186" s="37" t="s">
        <v>148</v>
      </c>
      <c r="D186" s="37"/>
      <c r="E186" s="37"/>
      <c r="F186" s="37" t="s">
        <v>1</v>
      </c>
      <c r="G186" s="37">
        <v>100</v>
      </c>
      <c r="H186" s="94"/>
      <c r="I186" s="20">
        <v>0.08</v>
      </c>
      <c r="J186" s="11">
        <f t="shared" si="56"/>
        <v>0</v>
      </c>
      <c r="K186" s="11">
        <f t="shared" si="57"/>
        <v>0</v>
      </c>
      <c r="L186" s="11">
        <f t="shared" si="58"/>
        <v>0</v>
      </c>
    </row>
    <row r="187" spans="1:12" s="6" customFormat="1" ht="123" customHeight="1">
      <c r="A187" s="79">
        <v>4</v>
      </c>
      <c r="B187" s="38" t="s">
        <v>339</v>
      </c>
      <c r="C187" s="37" t="s">
        <v>149</v>
      </c>
      <c r="D187" s="37"/>
      <c r="E187" s="37"/>
      <c r="F187" s="37" t="s">
        <v>1</v>
      </c>
      <c r="G187" s="37">
        <v>150</v>
      </c>
      <c r="H187" s="94"/>
      <c r="I187" s="20">
        <v>0.08</v>
      </c>
      <c r="J187" s="11">
        <f t="shared" si="56"/>
        <v>0</v>
      </c>
      <c r="K187" s="11">
        <f t="shared" si="57"/>
        <v>0</v>
      </c>
      <c r="L187" s="11">
        <f t="shared" si="58"/>
        <v>0</v>
      </c>
    </row>
    <row r="188" spans="1:12" s="6" customFormat="1" ht="81.75" customHeight="1">
      <c r="A188" s="79">
        <v>5</v>
      </c>
      <c r="B188" s="38" t="s">
        <v>340</v>
      </c>
      <c r="C188" s="37" t="s">
        <v>150</v>
      </c>
      <c r="D188" s="37"/>
      <c r="E188" s="37"/>
      <c r="F188" s="37" t="s">
        <v>1</v>
      </c>
      <c r="G188" s="37">
        <v>40</v>
      </c>
      <c r="H188" s="94"/>
      <c r="I188" s="20">
        <v>0.08</v>
      </c>
      <c r="J188" s="11">
        <f t="shared" si="56"/>
        <v>0</v>
      </c>
      <c r="K188" s="11">
        <f t="shared" si="57"/>
        <v>0</v>
      </c>
      <c r="L188" s="11">
        <f t="shared" si="58"/>
        <v>0</v>
      </c>
    </row>
    <row r="189" spans="1:12" s="6" customFormat="1" ht="75.75" customHeight="1">
      <c r="A189" s="79">
        <v>6</v>
      </c>
      <c r="B189" s="38" t="s">
        <v>341</v>
      </c>
      <c r="C189" s="37" t="s">
        <v>151</v>
      </c>
      <c r="D189" s="37"/>
      <c r="E189" s="37"/>
      <c r="F189" s="37" t="s">
        <v>1</v>
      </c>
      <c r="G189" s="37">
        <v>5</v>
      </c>
      <c r="H189" s="94"/>
      <c r="I189" s="20">
        <v>0.08</v>
      </c>
      <c r="J189" s="11">
        <f t="shared" si="56"/>
        <v>0</v>
      </c>
      <c r="K189" s="11">
        <f t="shared" si="57"/>
        <v>0</v>
      </c>
      <c r="L189" s="11">
        <f t="shared" si="58"/>
        <v>0</v>
      </c>
    </row>
    <row r="190" spans="1:12" s="6" customFormat="1" ht="149.25" customHeight="1">
      <c r="A190" s="79">
        <v>7</v>
      </c>
      <c r="B190" s="38" t="s">
        <v>342</v>
      </c>
      <c r="C190" s="37" t="s">
        <v>152</v>
      </c>
      <c r="D190" s="37"/>
      <c r="E190" s="37"/>
      <c r="F190" s="37" t="s">
        <v>1</v>
      </c>
      <c r="G190" s="37">
        <v>100</v>
      </c>
      <c r="H190" s="94"/>
      <c r="I190" s="20">
        <v>0.08</v>
      </c>
      <c r="J190" s="11">
        <f t="shared" si="56"/>
        <v>0</v>
      </c>
      <c r="K190" s="11">
        <f t="shared" si="57"/>
        <v>0</v>
      </c>
      <c r="L190" s="11">
        <f t="shared" si="58"/>
        <v>0</v>
      </c>
    </row>
    <row r="191" spans="1:12" s="6" customFormat="1" ht="60" customHeight="1">
      <c r="A191" s="79">
        <v>8</v>
      </c>
      <c r="B191" s="38" t="s">
        <v>343</v>
      </c>
      <c r="C191" s="37" t="s">
        <v>153</v>
      </c>
      <c r="D191" s="37"/>
      <c r="E191" s="37"/>
      <c r="F191" s="37" t="s">
        <v>1</v>
      </c>
      <c r="G191" s="37">
        <v>100</v>
      </c>
      <c r="H191" s="94"/>
      <c r="I191" s="20">
        <v>0.08</v>
      </c>
      <c r="J191" s="11">
        <f t="shared" si="56"/>
        <v>0</v>
      </c>
      <c r="K191" s="11">
        <f t="shared" si="57"/>
        <v>0</v>
      </c>
      <c r="L191" s="11">
        <f t="shared" si="58"/>
        <v>0</v>
      </c>
    </row>
    <row r="192" spans="1:12" s="6" customFormat="1" ht="63" customHeight="1">
      <c r="A192" s="79">
        <v>9</v>
      </c>
      <c r="B192" s="38" t="s">
        <v>154</v>
      </c>
      <c r="C192" s="37" t="s">
        <v>155</v>
      </c>
      <c r="D192" s="37"/>
      <c r="E192" s="37"/>
      <c r="F192" s="37" t="s">
        <v>1</v>
      </c>
      <c r="G192" s="37">
        <v>200</v>
      </c>
      <c r="H192" s="94"/>
      <c r="I192" s="20">
        <v>0.08</v>
      </c>
      <c r="J192" s="11">
        <f t="shared" si="56"/>
        <v>0</v>
      </c>
      <c r="K192" s="11">
        <f t="shared" si="57"/>
        <v>0</v>
      </c>
      <c r="L192" s="11">
        <f t="shared" si="58"/>
        <v>0</v>
      </c>
    </row>
    <row r="193" spans="1:12" s="6" customFormat="1" ht="90" customHeight="1">
      <c r="A193" s="79">
        <v>10</v>
      </c>
      <c r="B193" s="38" t="s">
        <v>156</v>
      </c>
      <c r="C193" s="37" t="s">
        <v>157</v>
      </c>
      <c r="D193" s="37"/>
      <c r="E193" s="37"/>
      <c r="F193" s="37" t="s">
        <v>1</v>
      </c>
      <c r="G193" s="37">
        <v>20</v>
      </c>
      <c r="H193" s="94"/>
      <c r="I193" s="20">
        <v>0.08</v>
      </c>
      <c r="J193" s="11">
        <f t="shared" si="56"/>
        <v>0</v>
      </c>
      <c r="K193" s="11">
        <f t="shared" si="57"/>
        <v>0</v>
      </c>
      <c r="L193" s="11">
        <f t="shared" si="58"/>
        <v>0</v>
      </c>
    </row>
    <row r="194" spans="1:12" s="6" customFormat="1" ht="40.5" customHeight="1">
      <c r="A194" s="79">
        <v>11</v>
      </c>
      <c r="B194" s="38" t="s">
        <v>344</v>
      </c>
      <c r="C194" s="37" t="s">
        <v>158</v>
      </c>
      <c r="D194" s="37"/>
      <c r="E194" s="37"/>
      <c r="F194" s="37" t="s">
        <v>1</v>
      </c>
      <c r="G194" s="37">
        <v>250</v>
      </c>
      <c r="H194" s="94"/>
      <c r="I194" s="20">
        <v>0.08</v>
      </c>
      <c r="J194" s="11">
        <f t="shared" si="56"/>
        <v>0</v>
      </c>
      <c r="K194" s="11">
        <f t="shared" si="57"/>
        <v>0</v>
      </c>
      <c r="L194" s="11">
        <f t="shared" si="58"/>
        <v>0</v>
      </c>
    </row>
    <row r="195" spans="1:12" s="6" customFormat="1" ht="90" customHeight="1">
      <c r="A195" s="79">
        <v>12</v>
      </c>
      <c r="B195" s="38" t="s">
        <v>159</v>
      </c>
      <c r="C195" s="37" t="s">
        <v>284</v>
      </c>
      <c r="D195" s="37"/>
      <c r="E195" s="37"/>
      <c r="F195" s="37" t="s">
        <v>1</v>
      </c>
      <c r="G195" s="37">
        <v>60</v>
      </c>
      <c r="H195" s="94"/>
      <c r="I195" s="20">
        <v>0.08</v>
      </c>
      <c r="J195" s="11">
        <f t="shared" si="56"/>
        <v>0</v>
      </c>
      <c r="K195" s="11">
        <f t="shared" si="57"/>
        <v>0</v>
      </c>
      <c r="L195" s="11">
        <f t="shared" si="58"/>
        <v>0</v>
      </c>
    </row>
    <row r="196" spans="1:12" s="6" customFormat="1" ht="45" customHeight="1">
      <c r="A196" s="79">
        <v>13</v>
      </c>
      <c r="B196" s="38" t="s">
        <v>160</v>
      </c>
      <c r="C196" s="37" t="s">
        <v>161</v>
      </c>
      <c r="D196" s="37"/>
      <c r="E196" s="37"/>
      <c r="F196" s="37" t="s">
        <v>1</v>
      </c>
      <c r="G196" s="37">
        <v>60</v>
      </c>
      <c r="H196" s="94"/>
      <c r="I196" s="20">
        <v>0.08</v>
      </c>
      <c r="J196" s="11">
        <f t="shared" si="56"/>
        <v>0</v>
      </c>
      <c r="K196" s="11">
        <f t="shared" si="57"/>
        <v>0</v>
      </c>
      <c r="L196" s="11">
        <f t="shared" si="58"/>
        <v>0</v>
      </c>
    </row>
    <row r="197" spans="1:12" s="6" customFormat="1" ht="111" customHeight="1">
      <c r="A197" s="79">
        <v>14</v>
      </c>
      <c r="B197" s="38" t="s">
        <v>162</v>
      </c>
      <c r="C197" s="37" t="s">
        <v>163</v>
      </c>
      <c r="D197" s="37"/>
      <c r="E197" s="37"/>
      <c r="F197" s="37" t="s">
        <v>1</v>
      </c>
      <c r="G197" s="37">
        <v>100</v>
      </c>
      <c r="H197" s="94"/>
      <c r="I197" s="20">
        <v>0.08</v>
      </c>
      <c r="J197" s="11">
        <f t="shared" si="56"/>
        <v>0</v>
      </c>
      <c r="K197" s="11">
        <f t="shared" si="57"/>
        <v>0</v>
      </c>
      <c r="L197" s="11">
        <f t="shared" si="58"/>
        <v>0</v>
      </c>
    </row>
    <row r="198" spans="1:12" s="6" customFormat="1" ht="55.5" customHeight="1">
      <c r="A198" s="79">
        <v>15</v>
      </c>
      <c r="B198" s="38" t="s">
        <v>164</v>
      </c>
      <c r="C198" s="38" t="s">
        <v>359</v>
      </c>
      <c r="D198" s="37"/>
      <c r="E198" s="37"/>
      <c r="F198" s="37" t="s">
        <v>1</v>
      </c>
      <c r="G198" s="37">
        <v>30</v>
      </c>
      <c r="H198" s="94"/>
      <c r="I198" s="20">
        <v>0.08</v>
      </c>
      <c r="J198" s="11">
        <f t="shared" si="56"/>
        <v>0</v>
      </c>
      <c r="K198" s="11">
        <f t="shared" si="57"/>
        <v>0</v>
      </c>
      <c r="L198" s="11">
        <f t="shared" si="58"/>
        <v>0</v>
      </c>
    </row>
    <row r="199" spans="1:12" s="6" customFormat="1" ht="76.5" customHeight="1">
      <c r="A199" s="79">
        <v>16</v>
      </c>
      <c r="B199" s="38" t="s">
        <v>165</v>
      </c>
      <c r="C199" s="37" t="s">
        <v>166</v>
      </c>
      <c r="D199" s="37"/>
      <c r="E199" s="37"/>
      <c r="F199" s="37" t="s">
        <v>1</v>
      </c>
      <c r="G199" s="37">
        <v>40</v>
      </c>
      <c r="H199" s="94"/>
      <c r="I199" s="20">
        <v>0.08</v>
      </c>
      <c r="J199" s="11">
        <f t="shared" si="56"/>
        <v>0</v>
      </c>
      <c r="K199" s="11">
        <f t="shared" si="57"/>
        <v>0</v>
      </c>
      <c r="L199" s="11">
        <f t="shared" si="58"/>
        <v>0</v>
      </c>
    </row>
    <row r="200" spans="1:12" s="6" customFormat="1" ht="162" customHeight="1">
      <c r="A200" s="79">
        <v>17</v>
      </c>
      <c r="B200" s="38" t="s">
        <v>167</v>
      </c>
      <c r="C200" s="37" t="s">
        <v>168</v>
      </c>
      <c r="D200" s="37"/>
      <c r="E200" s="37"/>
      <c r="F200" s="37" t="s">
        <v>1</v>
      </c>
      <c r="G200" s="37">
        <v>20</v>
      </c>
      <c r="H200" s="94"/>
      <c r="I200" s="20">
        <v>0.08</v>
      </c>
      <c r="J200" s="11">
        <f t="shared" si="56"/>
        <v>0</v>
      </c>
      <c r="K200" s="11">
        <f t="shared" si="57"/>
        <v>0</v>
      </c>
      <c r="L200" s="11">
        <f t="shared" si="58"/>
        <v>0</v>
      </c>
    </row>
    <row r="201" spans="1:12" s="6" customFormat="1" ht="207.75" customHeight="1">
      <c r="A201" s="79">
        <v>18</v>
      </c>
      <c r="B201" s="38" t="s">
        <v>169</v>
      </c>
      <c r="C201" s="37" t="s">
        <v>170</v>
      </c>
      <c r="D201" s="37"/>
      <c r="E201" s="37"/>
      <c r="F201" s="37" t="s">
        <v>1</v>
      </c>
      <c r="G201" s="37">
        <v>100</v>
      </c>
      <c r="H201" s="94"/>
      <c r="I201" s="20">
        <v>0.08</v>
      </c>
      <c r="J201" s="11">
        <f t="shared" si="56"/>
        <v>0</v>
      </c>
      <c r="K201" s="11">
        <f t="shared" si="57"/>
        <v>0</v>
      </c>
      <c r="L201" s="11">
        <f t="shared" si="58"/>
        <v>0</v>
      </c>
    </row>
    <row r="202" spans="1:12" s="6" customFormat="1" ht="41.25" customHeight="1">
      <c r="A202" s="79">
        <v>19</v>
      </c>
      <c r="B202" s="38" t="s">
        <v>171</v>
      </c>
      <c r="C202" s="37" t="s">
        <v>172</v>
      </c>
      <c r="D202" s="37"/>
      <c r="E202" s="37"/>
      <c r="F202" s="37" t="s">
        <v>1</v>
      </c>
      <c r="G202" s="37">
        <v>20</v>
      </c>
      <c r="H202" s="94"/>
      <c r="I202" s="20">
        <v>0.08</v>
      </c>
      <c r="J202" s="11">
        <f t="shared" si="56"/>
        <v>0</v>
      </c>
      <c r="K202" s="11">
        <f t="shared" si="57"/>
        <v>0</v>
      </c>
      <c r="L202" s="11">
        <f t="shared" si="58"/>
        <v>0</v>
      </c>
    </row>
    <row r="203" spans="1:12" s="6" customFormat="1" ht="32.25" customHeight="1">
      <c r="A203" s="79"/>
      <c r="B203" s="38"/>
      <c r="C203" s="38" t="s">
        <v>118</v>
      </c>
      <c r="D203" s="37"/>
      <c r="E203" s="37"/>
      <c r="F203" s="37"/>
      <c r="G203" s="37"/>
      <c r="H203" s="94"/>
      <c r="I203" s="20"/>
      <c r="J203" s="94"/>
      <c r="K203" s="94">
        <f>SUM(K184:K202)</f>
        <v>0</v>
      </c>
      <c r="L203" s="94">
        <f>SUM(L184:L202)</f>
        <v>0</v>
      </c>
    </row>
    <row r="204" spans="1:12" s="4" customFormat="1" ht="39.75" customHeight="1">
      <c r="A204" s="150"/>
      <c r="B204" s="158"/>
      <c r="C204" s="151" t="s">
        <v>243</v>
      </c>
      <c r="D204" s="159"/>
      <c r="E204" s="159"/>
      <c r="F204" s="159"/>
      <c r="G204" s="159"/>
      <c r="H204" s="156"/>
      <c r="I204" s="160"/>
      <c r="J204" s="161"/>
      <c r="K204" s="161"/>
      <c r="L204" s="161"/>
    </row>
    <row r="205" spans="1:12" s="6" customFormat="1" ht="91.5" customHeight="1">
      <c r="A205" s="79">
        <v>1</v>
      </c>
      <c r="B205" s="38" t="s">
        <v>173</v>
      </c>
      <c r="C205" s="37" t="s">
        <v>295</v>
      </c>
      <c r="D205" s="37"/>
      <c r="E205" s="37"/>
      <c r="F205" s="37" t="s">
        <v>1</v>
      </c>
      <c r="G205" s="37">
        <v>40</v>
      </c>
      <c r="H205" s="94"/>
      <c r="I205" s="20">
        <v>0.08</v>
      </c>
      <c r="J205" s="11">
        <f t="shared" ref="J205" si="59">H205*1.08</f>
        <v>0</v>
      </c>
      <c r="K205" s="11">
        <f t="shared" ref="K205" si="60">G205*H205</f>
        <v>0</v>
      </c>
      <c r="L205" s="11">
        <f t="shared" ref="L205" si="61">G205*J205</f>
        <v>0</v>
      </c>
    </row>
    <row r="206" spans="1:12" s="4" customFormat="1" ht="40.5" customHeight="1">
      <c r="A206" s="150"/>
      <c r="B206" s="158"/>
      <c r="C206" s="151" t="s">
        <v>245</v>
      </c>
      <c r="D206" s="159"/>
      <c r="E206" s="159"/>
      <c r="F206" s="159"/>
      <c r="G206" s="159"/>
      <c r="H206" s="156"/>
      <c r="I206" s="160"/>
      <c r="J206" s="161"/>
      <c r="K206" s="161"/>
      <c r="L206" s="161"/>
    </row>
    <row r="207" spans="1:12" s="6" customFormat="1" ht="84" customHeight="1" thickBot="1">
      <c r="A207" s="79">
        <v>1</v>
      </c>
      <c r="B207" s="38" t="s">
        <v>345</v>
      </c>
      <c r="C207" s="37" t="s">
        <v>174</v>
      </c>
      <c r="D207" s="37"/>
      <c r="E207" s="37"/>
      <c r="F207" s="37" t="s">
        <v>1</v>
      </c>
      <c r="G207" s="37">
        <v>40</v>
      </c>
      <c r="H207" s="94"/>
      <c r="I207" s="20">
        <v>0.08</v>
      </c>
      <c r="J207" s="11">
        <f t="shared" ref="J207" si="62">H207*1.08</f>
        <v>0</v>
      </c>
      <c r="K207" s="11">
        <f t="shared" ref="K207" si="63">G207*H207</f>
        <v>0</v>
      </c>
      <c r="L207" s="11">
        <f t="shared" ref="L207" si="64">G207*J207</f>
        <v>0</v>
      </c>
    </row>
    <row r="208" spans="1:12" s="4" customFormat="1" ht="37.5" customHeight="1" thickBot="1">
      <c r="A208" s="79"/>
      <c r="B208" s="38"/>
      <c r="C208" s="38" t="s">
        <v>118</v>
      </c>
      <c r="D208" s="38"/>
      <c r="E208" s="37"/>
      <c r="F208" s="37"/>
      <c r="G208" s="37"/>
      <c r="H208" s="94"/>
      <c r="I208" s="20"/>
      <c r="J208" s="96"/>
      <c r="K208" s="97">
        <f>SUM(K207:K207)</f>
        <v>0</v>
      </c>
      <c r="L208" s="98">
        <f>SUM(L207:L207)</f>
        <v>0</v>
      </c>
    </row>
    <row r="209" spans="1:12" s="4" customFormat="1" ht="39" customHeight="1">
      <c r="A209" s="150"/>
      <c r="B209" s="151"/>
      <c r="C209" s="151" t="s">
        <v>248</v>
      </c>
      <c r="D209" s="150"/>
      <c r="E209" s="162"/>
      <c r="F209" s="162"/>
      <c r="G209" s="162"/>
      <c r="H209" s="156"/>
      <c r="I209" s="157"/>
      <c r="J209" s="156"/>
      <c r="K209" s="153"/>
      <c r="L209" s="153"/>
    </row>
    <row r="210" spans="1:12" s="6" customFormat="1" ht="37.5" customHeight="1">
      <c r="A210" s="79">
        <v>1</v>
      </c>
      <c r="B210" s="38" t="s">
        <v>346</v>
      </c>
      <c r="C210" s="37" t="s">
        <v>178</v>
      </c>
      <c r="D210" s="37"/>
      <c r="E210" s="37"/>
      <c r="F210" s="37" t="s">
        <v>1</v>
      </c>
      <c r="G210" s="37">
        <v>60</v>
      </c>
      <c r="H210" s="94"/>
      <c r="I210" s="20">
        <v>0.08</v>
      </c>
      <c r="J210" s="11">
        <f t="shared" ref="J210" si="65">H210*1.08</f>
        <v>0</v>
      </c>
      <c r="K210" s="11">
        <f t="shared" ref="K210" si="66">G210*H210</f>
        <v>0</v>
      </c>
      <c r="L210" s="11">
        <f t="shared" ref="L210" si="67">G210*J210</f>
        <v>0</v>
      </c>
    </row>
    <row r="211" spans="1:12" s="4" customFormat="1" ht="47.25" customHeight="1">
      <c r="A211" s="150"/>
      <c r="B211" s="151"/>
      <c r="C211" s="151" t="s">
        <v>302</v>
      </c>
      <c r="D211" s="155"/>
      <c r="E211" s="155"/>
      <c r="F211" s="155"/>
      <c r="G211" s="155"/>
      <c r="H211" s="156"/>
      <c r="I211" s="157"/>
      <c r="J211" s="156"/>
      <c r="K211" s="156"/>
      <c r="L211" s="156"/>
    </row>
    <row r="212" spans="1:12" s="6" customFormat="1" ht="344.25" customHeight="1">
      <c r="A212" s="79">
        <v>1</v>
      </c>
      <c r="B212" s="38" t="s">
        <v>179</v>
      </c>
      <c r="C212" s="37" t="s">
        <v>180</v>
      </c>
      <c r="D212" s="37"/>
      <c r="E212" s="37"/>
      <c r="F212" s="37" t="s">
        <v>1</v>
      </c>
      <c r="G212" s="37">
        <v>8</v>
      </c>
      <c r="H212" s="94"/>
      <c r="I212" s="20">
        <v>0.08</v>
      </c>
      <c r="J212" s="11">
        <f t="shared" ref="J212" si="68">H212*1.08</f>
        <v>0</v>
      </c>
      <c r="K212" s="11">
        <f t="shared" ref="K212" si="69">G212*H212</f>
        <v>0</v>
      </c>
      <c r="L212" s="11">
        <f t="shared" ref="L212" si="70">G212*J212</f>
        <v>0</v>
      </c>
    </row>
    <row r="213" spans="1:12" s="4" customFormat="1" ht="45.75" customHeight="1">
      <c r="A213" s="150"/>
      <c r="B213" s="151"/>
      <c r="C213" s="151" t="s">
        <v>303</v>
      </c>
      <c r="D213" s="155"/>
      <c r="E213" s="155"/>
      <c r="F213" s="155"/>
      <c r="G213" s="155"/>
      <c r="H213" s="156"/>
      <c r="I213" s="157"/>
      <c r="J213" s="156"/>
      <c r="K213" s="156"/>
      <c r="L213" s="156"/>
    </row>
    <row r="214" spans="1:12" s="6" customFormat="1" ht="108" customHeight="1">
      <c r="A214" s="79">
        <v>1</v>
      </c>
      <c r="B214" s="38" t="s">
        <v>181</v>
      </c>
      <c r="C214" s="37" t="s">
        <v>182</v>
      </c>
      <c r="D214" s="37"/>
      <c r="E214" s="37"/>
      <c r="F214" s="37" t="s">
        <v>1</v>
      </c>
      <c r="G214" s="37">
        <v>20</v>
      </c>
      <c r="H214" s="94"/>
      <c r="I214" s="20">
        <v>0.08</v>
      </c>
      <c r="J214" s="11">
        <f t="shared" ref="J214" si="71">H214*1.08</f>
        <v>0</v>
      </c>
      <c r="K214" s="11">
        <f t="shared" ref="K214" si="72">G214*H214</f>
        <v>0</v>
      </c>
      <c r="L214" s="11">
        <f t="shared" ref="L214" si="73">G214*J214</f>
        <v>0</v>
      </c>
    </row>
    <row r="215" spans="1:12" s="6" customFormat="1" ht="276.75" customHeight="1" thickBot="1">
      <c r="A215" s="79">
        <v>2</v>
      </c>
      <c r="B215" s="38" t="s">
        <v>183</v>
      </c>
      <c r="C215" s="37" t="s">
        <v>184</v>
      </c>
      <c r="D215" s="37"/>
      <c r="E215" s="37"/>
      <c r="F215" s="37" t="s">
        <v>1</v>
      </c>
      <c r="G215" s="37">
        <v>20</v>
      </c>
      <c r="H215" s="94"/>
      <c r="I215" s="20">
        <v>0.08</v>
      </c>
      <c r="J215" s="11">
        <f t="shared" ref="J215" si="74">H215*1.08</f>
        <v>0</v>
      </c>
      <c r="K215" s="11">
        <f t="shared" ref="K215" si="75">G215*H215</f>
        <v>0</v>
      </c>
      <c r="L215" s="11">
        <f t="shared" ref="L215" si="76">G215*J215</f>
        <v>0</v>
      </c>
    </row>
    <row r="216" spans="1:12" s="6" customFormat="1" ht="49.5" customHeight="1" thickBot="1">
      <c r="A216" s="79"/>
      <c r="B216" s="38"/>
      <c r="C216" s="37" t="s">
        <v>118</v>
      </c>
      <c r="D216" s="37"/>
      <c r="E216" s="37"/>
      <c r="F216" s="37"/>
      <c r="G216" s="37"/>
      <c r="H216" s="94"/>
      <c r="I216" s="20"/>
      <c r="J216" s="96"/>
      <c r="K216" s="97">
        <f>SUM(K214:K215)</f>
        <v>0</v>
      </c>
      <c r="L216" s="98">
        <f>SUM(L214:L215)</f>
        <v>0</v>
      </c>
    </row>
    <row r="217" spans="1:12" s="4" customFormat="1" ht="43.5" customHeight="1">
      <c r="A217" s="150"/>
      <c r="B217" s="151"/>
      <c r="C217" s="151" t="s">
        <v>263</v>
      </c>
      <c r="D217" s="155"/>
      <c r="E217" s="155"/>
      <c r="F217" s="155"/>
      <c r="G217" s="155"/>
      <c r="H217" s="156"/>
      <c r="I217" s="157"/>
      <c r="J217" s="156"/>
      <c r="K217" s="153"/>
      <c r="L217" s="153"/>
    </row>
    <row r="218" spans="1:12" s="7" customFormat="1" ht="249" customHeight="1">
      <c r="A218" s="79">
        <v>1</v>
      </c>
      <c r="B218" s="38" t="s">
        <v>185</v>
      </c>
      <c r="C218" s="37" t="s">
        <v>186</v>
      </c>
      <c r="D218" s="37"/>
      <c r="E218" s="37"/>
      <c r="F218" s="37" t="s">
        <v>1</v>
      </c>
      <c r="G218" s="37">
        <v>40</v>
      </c>
      <c r="H218" s="94"/>
      <c r="I218" s="20">
        <v>0.08</v>
      </c>
      <c r="J218" s="11">
        <f t="shared" ref="J218" si="77">H218*1.08</f>
        <v>0</v>
      </c>
      <c r="K218" s="11">
        <f t="shared" ref="K218" si="78">G218*H218</f>
        <v>0</v>
      </c>
      <c r="L218" s="11">
        <f t="shared" ref="L218" si="79">G218*J218</f>
        <v>0</v>
      </c>
    </row>
    <row r="219" spans="1:12" s="7" customFormat="1" ht="204" customHeight="1">
      <c r="A219" s="79">
        <v>2</v>
      </c>
      <c r="B219" s="38" t="s">
        <v>187</v>
      </c>
      <c r="C219" s="37" t="s">
        <v>188</v>
      </c>
      <c r="D219" s="37"/>
      <c r="E219" s="37"/>
      <c r="F219" s="37" t="s">
        <v>1</v>
      </c>
      <c r="G219" s="37">
        <v>4</v>
      </c>
      <c r="H219" s="94"/>
      <c r="I219" s="20">
        <v>0.08</v>
      </c>
      <c r="J219" s="11">
        <f t="shared" ref="J219:J221" si="80">H219*1.08</f>
        <v>0</v>
      </c>
      <c r="K219" s="11">
        <f t="shared" ref="K219:K221" si="81">G219*H219</f>
        <v>0</v>
      </c>
      <c r="L219" s="11">
        <f t="shared" ref="L219:L221" si="82">G219*J219</f>
        <v>0</v>
      </c>
    </row>
    <row r="220" spans="1:12" s="6" customFormat="1" ht="202.5" customHeight="1">
      <c r="A220" s="79">
        <v>3</v>
      </c>
      <c r="B220" s="38" t="s">
        <v>189</v>
      </c>
      <c r="C220" s="37" t="s">
        <v>190</v>
      </c>
      <c r="D220" s="37"/>
      <c r="E220" s="37"/>
      <c r="F220" s="37" t="s">
        <v>1</v>
      </c>
      <c r="G220" s="37">
        <v>8</v>
      </c>
      <c r="H220" s="94"/>
      <c r="I220" s="20">
        <v>0.08</v>
      </c>
      <c r="J220" s="11">
        <f t="shared" si="80"/>
        <v>0</v>
      </c>
      <c r="K220" s="11">
        <f t="shared" si="81"/>
        <v>0</v>
      </c>
      <c r="L220" s="11">
        <f t="shared" si="82"/>
        <v>0</v>
      </c>
    </row>
    <row r="221" spans="1:12" s="6" customFormat="1" ht="110.25" customHeight="1">
      <c r="A221" s="79">
        <v>4</v>
      </c>
      <c r="B221" s="38" t="s">
        <v>191</v>
      </c>
      <c r="C221" s="37" t="s">
        <v>192</v>
      </c>
      <c r="D221" s="37"/>
      <c r="E221" s="37"/>
      <c r="F221" s="37" t="s">
        <v>1</v>
      </c>
      <c r="G221" s="37">
        <v>4</v>
      </c>
      <c r="H221" s="94"/>
      <c r="I221" s="20">
        <v>0.08</v>
      </c>
      <c r="J221" s="11">
        <f t="shared" si="80"/>
        <v>0</v>
      </c>
      <c r="K221" s="11">
        <f t="shared" si="81"/>
        <v>0</v>
      </c>
      <c r="L221" s="11">
        <f t="shared" si="82"/>
        <v>0</v>
      </c>
    </row>
    <row r="222" spans="1:12" s="6" customFormat="1" ht="33.75" customHeight="1">
      <c r="A222" s="79"/>
      <c r="B222" s="38"/>
      <c r="C222" s="37" t="s">
        <v>118</v>
      </c>
      <c r="D222" s="37"/>
      <c r="E222" s="37"/>
      <c r="F222" s="37"/>
      <c r="G222" s="37"/>
      <c r="H222" s="94"/>
      <c r="I222" s="20"/>
      <c r="J222" s="94"/>
      <c r="K222" s="94">
        <f>SUM(K218:K221)</f>
        <v>0</v>
      </c>
      <c r="L222" s="94">
        <f>SUM(L218:L221)</f>
        <v>0</v>
      </c>
    </row>
    <row r="223" spans="1:12" s="4" customFormat="1" ht="48.75" customHeight="1">
      <c r="A223" s="150"/>
      <c r="B223" s="151"/>
      <c r="C223" s="151" t="s">
        <v>264</v>
      </c>
      <c r="D223" s="155"/>
      <c r="E223" s="155"/>
      <c r="F223" s="155"/>
      <c r="G223" s="155"/>
      <c r="H223" s="156"/>
      <c r="I223" s="157"/>
      <c r="J223" s="156"/>
      <c r="K223" s="156"/>
      <c r="L223" s="156"/>
    </row>
    <row r="224" spans="1:12" s="6" customFormat="1" ht="135" customHeight="1">
      <c r="A224" s="79">
        <v>1</v>
      </c>
      <c r="B224" s="38" t="s">
        <v>193</v>
      </c>
      <c r="C224" s="37" t="s">
        <v>194</v>
      </c>
      <c r="D224" s="37"/>
      <c r="E224" s="37"/>
      <c r="F224" s="37" t="s">
        <v>1</v>
      </c>
      <c r="G224" s="37">
        <v>20</v>
      </c>
      <c r="H224" s="94"/>
      <c r="I224" s="20">
        <v>0.08</v>
      </c>
      <c r="J224" s="11">
        <f t="shared" ref="J224" si="83">H224*1.08</f>
        <v>0</v>
      </c>
      <c r="K224" s="11">
        <f t="shared" ref="K224" si="84">G224*H224</f>
        <v>0</v>
      </c>
      <c r="L224" s="11">
        <f t="shared" ref="L224" si="85">G224*J224</f>
        <v>0</v>
      </c>
    </row>
    <row r="225" spans="1:12" s="6" customFormat="1" ht="237" customHeight="1">
      <c r="A225" s="79">
        <v>2</v>
      </c>
      <c r="B225" s="38" t="s">
        <v>195</v>
      </c>
      <c r="C225" s="37" t="s">
        <v>196</v>
      </c>
      <c r="D225" s="37"/>
      <c r="E225" s="37"/>
      <c r="F225" s="37" t="s">
        <v>1</v>
      </c>
      <c r="G225" s="37">
        <v>40</v>
      </c>
      <c r="H225" s="94"/>
      <c r="I225" s="20">
        <v>0.08</v>
      </c>
      <c r="J225" s="11">
        <f t="shared" ref="J225" si="86">H225*1.08</f>
        <v>0</v>
      </c>
      <c r="K225" s="11">
        <f t="shared" ref="K225" si="87">G225*H225</f>
        <v>0</v>
      </c>
      <c r="L225" s="11">
        <f t="shared" ref="L225" si="88">G225*J225</f>
        <v>0</v>
      </c>
    </row>
    <row r="226" spans="1:12" s="6" customFormat="1" ht="39.75" customHeight="1">
      <c r="A226" s="79"/>
      <c r="B226" s="38"/>
      <c r="C226" s="37" t="s">
        <v>118</v>
      </c>
      <c r="D226" s="37"/>
      <c r="E226" s="37"/>
      <c r="F226" s="37"/>
      <c r="G226" s="37"/>
      <c r="H226" s="94"/>
      <c r="I226" s="20"/>
      <c r="J226" s="94"/>
      <c r="K226" s="94">
        <f>SUM(K224:K225)</f>
        <v>0</v>
      </c>
      <c r="L226" s="94">
        <f>SUM(L224:L225)</f>
        <v>0</v>
      </c>
    </row>
    <row r="227" spans="1:12" s="4" customFormat="1" ht="50.25" customHeight="1">
      <c r="A227" s="150"/>
      <c r="B227" s="151"/>
      <c r="C227" s="151" t="s">
        <v>265</v>
      </c>
      <c r="D227" s="155"/>
      <c r="E227" s="155"/>
      <c r="F227" s="155"/>
      <c r="G227" s="155"/>
      <c r="H227" s="156"/>
      <c r="I227" s="157"/>
      <c r="J227" s="156"/>
      <c r="K227" s="156"/>
      <c r="L227" s="156"/>
    </row>
    <row r="228" spans="1:12" s="6" customFormat="1" ht="148.5" customHeight="1">
      <c r="A228" s="79">
        <v>1</v>
      </c>
      <c r="B228" s="38" t="s">
        <v>197</v>
      </c>
      <c r="C228" s="39" t="s">
        <v>198</v>
      </c>
      <c r="D228" s="37"/>
      <c r="E228" s="37"/>
      <c r="F228" s="37" t="s">
        <v>1</v>
      </c>
      <c r="G228" s="37">
        <v>30</v>
      </c>
      <c r="H228" s="94"/>
      <c r="I228" s="20">
        <v>0.08</v>
      </c>
      <c r="J228" s="11">
        <f t="shared" ref="J228" si="89">H228*1.08</f>
        <v>0</v>
      </c>
      <c r="K228" s="11">
        <f t="shared" ref="K228" si="90">G228*H228</f>
        <v>0</v>
      </c>
      <c r="L228" s="11">
        <f t="shared" ref="L228" si="91">G228*J228</f>
        <v>0</v>
      </c>
    </row>
    <row r="229" spans="1:12" s="4" customFormat="1" ht="45" customHeight="1">
      <c r="A229" s="150"/>
      <c r="B229" s="151"/>
      <c r="C229" s="151" t="s">
        <v>266</v>
      </c>
      <c r="D229" s="155"/>
      <c r="E229" s="155"/>
      <c r="F229" s="155"/>
      <c r="G229" s="155"/>
      <c r="H229" s="156"/>
      <c r="I229" s="157"/>
      <c r="J229" s="156"/>
      <c r="K229" s="156"/>
      <c r="L229" s="156"/>
    </row>
    <row r="230" spans="1:12" s="8" customFormat="1" ht="49.5" customHeight="1">
      <c r="A230" s="79">
        <v>1</v>
      </c>
      <c r="B230" s="38" t="s">
        <v>199</v>
      </c>
      <c r="C230" s="37" t="s">
        <v>200</v>
      </c>
      <c r="D230" s="37"/>
      <c r="E230" s="37"/>
      <c r="F230" s="37" t="s">
        <v>1</v>
      </c>
      <c r="G230" s="37">
        <v>40</v>
      </c>
      <c r="H230" s="94"/>
      <c r="I230" s="20">
        <v>0.08</v>
      </c>
      <c r="J230" s="11">
        <f t="shared" ref="J230" si="92">H230*1.08</f>
        <v>0</v>
      </c>
      <c r="K230" s="11">
        <f t="shared" ref="K230" si="93">G230*H230</f>
        <v>0</v>
      </c>
      <c r="L230" s="11">
        <f t="shared" ref="L230" si="94">G230*J230</f>
        <v>0</v>
      </c>
    </row>
    <row r="231" spans="1:12" s="9" customFormat="1" ht="96.75" customHeight="1">
      <c r="A231" s="79">
        <v>2</v>
      </c>
      <c r="B231" s="38" t="s">
        <v>201</v>
      </c>
      <c r="C231" s="37" t="s">
        <v>202</v>
      </c>
      <c r="D231" s="37"/>
      <c r="E231" s="37"/>
      <c r="F231" s="37" t="s">
        <v>1</v>
      </c>
      <c r="G231" s="37">
        <v>10</v>
      </c>
      <c r="H231" s="94"/>
      <c r="I231" s="20">
        <v>0.08</v>
      </c>
      <c r="J231" s="11">
        <f t="shared" ref="J231" si="95">H231*1.08</f>
        <v>0</v>
      </c>
      <c r="K231" s="11">
        <f t="shared" ref="K231" si="96">G231*H231</f>
        <v>0</v>
      </c>
      <c r="L231" s="11">
        <f t="shared" ref="L231" si="97">G231*J231</f>
        <v>0</v>
      </c>
    </row>
    <row r="232" spans="1:12" s="4" customFormat="1" ht="37.5" customHeight="1">
      <c r="A232" s="79"/>
      <c r="B232" s="38"/>
      <c r="C232" s="37" t="s">
        <v>118</v>
      </c>
      <c r="D232" s="37"/>
      <c r="E232" s="37"/>
      <c r="F232" s="37"/>
      <c r="G232" s="37"/>
      <c r="H232" s="94"/>
      <c r="I232" s="20"/>
      <c r="J232" s="94"/>
      <c r="K232" s="94">
        <f>SUM(K230:K231)</f>
        <v>0</v>
      </c>
      <c r="L232" s="94">
        <f>SUM(L230:L231)</f>
        <v>0</v>
      </c>
    </row>
    <row r="233" spans="1:12" s="4" customFormat="1" ht="26.25" customHeight="1">
      <c r="A233" s="150"/>
      <c r="B233" s="151"/>
      <c r="C233" s="151" t="s">
        <v>267</v>
      </c>
      <c r="D233" s="150"/>
      <c r="E233" s="150"/>
      <c r="F233" s="150"/>
      <c r="G233" s="150"/>
      <c r="H233" s="156"/>
      <c r="I233" s="157"/>
      <c r="J233" s="156"/>
      <c r="K233" s="156"/>
      <c r="L233" s="156"/>
    </row>
    <row r="234" spans="1:12" s="6" customFormat="1" ht="216" customHeight="1">
      <c r="A234" s="79">
        <v>1</v>
      </c>
      <c r="B234" s="38" t="s">
        <v>203</v>
      </c>
      <c r="C234" s="37" t="s">
        <v>204</v>
      </c>
      <c r="D234" s="37"/>
      <c r="E234" s="37"/>
      <c r="F234" s="37" t="s">
        <v>1</v>
      </c>
      <c r="G234" s="37">
        <v>100</v>
      </c>
      <c r="H234" s="94"/>
      <c r="I234" s="20">
        <v>0.08</v>
      </c>
      <c r="J234" s="11">
        <f t="shared" ref="J234" si="98">H234*1.08</f>
        <v>0</v>
      </c>
      <c r="K234" s="11">
        <f t="shared" ref="K234" si="99">G234*H234</f>
        <v>0</v>
      </c>
      <c r="L234" s="11">
        <f t="shared" ref="L234" si="100">G234*J234</f>
        <v>0</v>
      </c>
    </row>
    <row r="235" spans="1:12" s="4" customFormat="1" ht="24" customHeight="1">
      <c r="A235" s="150"/>
      <c r="B235" s="151"/>
      <c r="C235" s="151" t="s">
        <v>268</v>
      </c>
      <c r="D235" s="155"/>
      <c r="E235" s="155"/>
      <c r="F235" s="155"/>
      <c r="G235" s="155"/>
      <c r="H235" s="156"/>
      <c r="I235" s="157"/>
      <c r="J235" s="156"/>
      <c r="K235" s="156"/>
      <c r="L235" s="156"/>
    </row>
    <row r="236" spans="1:12" s="4" customFormat="1" ht="138.75" customHeight="1">
      <c r="A236" s="79">
        <v>1</v>
      </c>
      <c r="B236" s="38" t="s">
        <v>205</v>
      </c>
      <c r="C236" s="37" t="s">
        <v>206</v>
      </c>
      <c r="D236" s="37"/>
      <c r="E236" s="37"/>
      <c r="F236" s="37" t="s">
        <v>1</v>
      </c>
      <c r="G236" s="37">
        <v>20</v>
      </c>
      <c r="H236" s="94"/>
      <c r="I236" s="20">
        <v>0.08</v>
      </c>
      <c r="J236" s="11">
        <f t="shared" ref="J236" si="101">H236*1.08</f>
        <v>0</v>
      </c>
      <c r="K236" s="11">
        <f t="shared" ref="K236" si="102">G236*H236</f>
        <v>0</v>
      </c>
      <c r="L236" s="11">
        <f t="shared" ref="L236" si="103">G236*J236</f>
        <v>0</v>
      </c>
    </row>
    <row r="237" spans="1:12" s="4" customFormat="1" ht="134.25" customHeight="1" thickBot="1">
      <c r="A237" s="79">
        <v>2</v>
      </c>
      <c r="B237" s="38" t="s">
        <v>207</v>
      </c>
      <c r="C237" s="37" t="s">
        <v>206</v>
      </c>
      <c r="D237" s="37"/>
      <c r="E237" s="37"/>
      <c r="F237" s="37" t="s">
        <v>1</v>
      </c>
      <c r="G237" s="37">
        <v>3</v>
      </c>
      <c r="H237" s="94"/>
      <c r="I237" s="20">
        <v>0.08</v>
      </c>
      <c r="J237" s="11">
        <f t="shared" ref="J237" si="104">H237*1.08</f>
        <v>0</v>
      </c>
      <c r="K237" s="11">
        <f t="shared" ref="K237" si="105">G237*H237</f>
        <v>0</v>
      </c>
      <c r="L237" s="11">
        <f t="shared" ref="L237" si="106">G237*J237</f>
        <v>0</v>
      </c>
    </row>
    <row r="238" spans="1:12" s="4" customFormat="1" ht="26.25" customHeight="1" thickBot="1">
      <c r="A238" s="79"/>
      <c r="B238" s="38"/>
      <c r="C238" s="37" t="s">
        <v>118</v>
      </c>
      <c r="D238" s="37"/>
      <c r="E238" s="37"/>
      <c r="F238" s="37"/>
      <c r="G238" s="37"/>
      <c r="H238" s="94"/>
      <c r="I238" s="20"/>
      <c r="J238" s="96"/>
      <c r="K238" s="97">
        <f>SUM(K236:K237)</f>
        <v>0</v>
      </c>
      <c r="L238" s="98">
        <f>SUM(L236:L237)</f>
        <v>0</v>
      </c>
    </row>
    <row r="239" spans="1:12" s="4" customFormat="1" ht="27" customHeight="1">
      <c r="A239" s="150"/>
      <c r="B239" s="151"/>
      <c r="C239" s="151" t="s">
        <v>269</v>
      </c>
      <c r="D239" s="155"/>
      <c r="E239" s="155"/>
      <c r="F239" s="155"/>
      <c r="G239" s="155"/>
      <c r="H239" s="156"/>
      <c r="I239" s="157"/>
      <c r="J239" s="156"/>
      <c r="K239" s="153"/>
      <c r="L239" s="153"/>
    </row>
    <row r="240" spans="1:12" s="4" customFormat="1" ht="162.75" customHeight="1">
      <c r="A240" s="79">
        <v>1</v>
      </c>
      <c r="B240" s="38" t="s">
        <v>208</v>
      </c>
      <c r="C240" s="37" t="s">
        <v>209</v>
      </c>
      <c r="D240" s="37"/>
      <c r="E240" s="37"/>
      <c r="F240" s="37" t="s">
        <v>1</v>
      </c>
      <c r="G240" s="37">
        <v>6</v>
      </c>
      <c r="H240" s="94"/>
      <c r="I240" s="20">
        <v>0.08</v>
      </c>
      <c r="J240" s="11">
        <f t="shared" ref="J240" si="107">H240*1.08</f>
        <v>0</v>
      </c>
      <c r="K240" s="11">
        <f t="shared" ref="K240" si="108">G240*H240</f>
        <v>0</v>
      </c>
      <c r="L240" s="11">
        <f t="shared" ref="L240" si="109">G240*J240</f>
        <v>0</v>
      </c>
    </row>
    <row r="241" spans="1:12" s="4" customFormat="1" ht="162.75" customHeight="1">
      <c r="A241" s="79">
        <v>2</v>
      </c>
      <c r="B241" s="38" t="s">
        <v>208</v>
      </c>
      <c r="C241" s="37" t="s">
        <v>210</v>
      </c>
      <c r="D241" s="37"/>
      <c r="E241" s="37"/>
      <c r="F241" s="37" t="s">
        <v>1</v>
      </c>
      <c r="G241" s="37">
        <v>40</v>
      </c>
      <c r="H241" s="94"/>
      <c r="I241" s="20">
        <v>0.08</v>
      </c>
      <c r="J241" s="11">
        <f t="shared" ref="J241:J243" si="110">H241*1.08</f>
        <v>0</v>
      </c>
      <c r="K241" s="11">
        <f t="shared" ref="K241:K243" si="111">G241*H241</f>
        <v>0</v>
      </c>
      <c r="L241" s="11">
        <f t="shared" ref="L241:L243" si="112">G241*J241</f>
        <v>0</v>
      </c>
    </row>
    <row r="242" spans="1:12" s="4" customFormat="1" ht="157.5" customHeight="1">
      <c r="A242" s="79">
        <v>3</v>
      </c>
      <c r="B242" s="38" t="s">
        <v>347</v>
      </c>
      <c r="C242" s="37" t="s">
        <v>211</v>
      </c>
      <c r="D242" s="37"/>
      <c r="E242" s="37"/>
      <c r="F242" s="37" t="s">
        <v>1</v>
      </c>
      <c r="G242" s="37">
        <v>4</v>
      </c>
      <c r="H242" s="94"/>
      <c r="I242" s="20">
        <v>0.08</v>
      </c>
      <c r="J242" s="11">
        <f t="shared" si="110"/>
        <v>0</v>
      </c>
      <c r="K242" s="11">
        <f t="shared" si="111"/>
        <v>0</v>
      </c>
      <c r="L242" s="11">
        <f t="shared" si="112"/>
        <v>0</v>
      </c>
    </row>
    <row r="243" spans="1:12" s="4" customFormat="1" ht="166.5" customHeight="1" thickBot="1">
      <c r="A243" s="79">
        <v>4</v>
      </c>
      <c r="B243" s="38" t="s">
        <v>212</v>
      </c>
      <c r="C243" s="37" t="s">
        <v>213</v>
      </c>
      <c r="D243" s="37"/>
      <c r="E243" s="37"/>
      <c r="F243" s="37" t="s">
        <v>1</v>
      </c>
      <c r="G243" s="37">
        <v>5</v>
      </c>
      <c r="H243" s="94"/>
      <c r="I243" s="20">
        <v>0.08</v>
      </c>
      <c r="J243" s="11">
        <f t="shared" si="110"/>
        <v>0</v>
      </c>
      <c r="K243" s="11">
        <f t="shared" si="111"/>
        <v>0</v>
      </c>
      <c r="L243" s="11">
        <f t="shared" si="112"/>
        <v>0</v>
      </c>
    </row>
    <row r="244" spans="1:12" s="4" customFormat="1" ht="18" customHeight="1" thickBot="1">
      <c r="A244" s="79"/>
      <c r="B244" s="38"/>
      <c r="C244" s="37" t="s">
        <v>118</v>
      </c>
      <c r="D244" s="37"/>
      <c r="E244" s="37"/>
      <c r="F244" s="37"/>
      <c r="G244" s="37"/>
      <c r="H244" s="94" t="s">
        <v>290</v>
      </c>
      <c r="I244" s="20"/>
      <c r="J244" s="96"/>
      <c r="K244" s="97">
        <f>SUM(K240:K243)</f>
        <v>0</v>
      </c>
      <c r="L244" s="98">
        <f>SUM(L240:L243)</f>
        <v>0</v>
      </c>
    </row>
    <row r="245" spans="1:12" s="4" customFormat="1" ht="29.25" customHeight="1">
      <c r="A245" s="150"/>
      <c r="B245" s="151"/>
      <c r="C245" s="151" t="s">
        <v>270</v>
      </c>
      <c r="D245" s="150"/>
      <c r="E245" s="150"/>
      <c r="F245" s="150"/>
      <c r="G245" s="150"/>
      <c r="H245" s="156"/>
      <c r="I245" s="157"/>
      <c r="J245" s="156"/>
      <c r="K245" s="153"/>
      <c r="L245" s="153"/>
    </row>
    <row r="246" spans="1:12" s="4" customFormat="1" ht="129.75" customHeight="1">
      <c r="A246" s="79">
        <v>1</v>
      </c>
      <c r="B246" s="38" t="s">
        <v>348</v>
      </c>
      <c r="C246" s="37" t="s">
        <v>288</v>
      </c>
      <c r="D246" s="38"/>
      <c r="E246" s="37"/>
      <c r="F246" s="37" t="s">
        <v>1</v>
      </c>
      <c r="G246" s="37">
        <v>10</v>
      </c>
      <c r="H246" s="94"/>
      <c r="I246" s="20">
        <v>0.08</v>
      </c>
      <c r="J246" s="11">
        <f t="shared" ref="J246" si="113">H246*1.08</f>
        <v>0</v>
      </c>
      <c r="K246" s="11">
        <f t="shared" ref="K246" si="114">G246*H246</f>
        <v>0</v>
      </c>
      <c r="L246" s="11">
        <f t="shared" ref="L246" si="115">G246*J246</f>
        <v>0</v>
      </c>
    </row>
    <row r="247" spans="1:12" s="4" customFormat="1" ht="20.25" customHeight="1">
      <c r="A247" s="79"/>
      <c r="B247" s="38"/>
      <c r="C247" s="37" t="s">
        <v>118</v>
      </c>
      <c r="D247" s="38"/>
      <c r="E247" s="37"/>
      <c r="F247" s="37"/>
      <c r="G247" s="37"/>
      <c r="H247" s="94"/>
      <c r="I247" s="20"/>
      <c r="J247" s="94"/>
      <c r="K247" s="94">
        <f>SUM(K246:K246)</f>
        <v>0</v>
      </c>
      <c r="L247" s="94">
        <f>SUM(L246:L246)</f>
        <v>0</v>
      </c>
    </row>
    <row r="248" spans="1:12" s="4" customFormat="1" ht="27.75" customHeight="1">
      <c r="A248" s="150"/>
      <c r="B248" s="151"/>
      <c r="C248" s="151" t="s">
        <v>271</v>
      </c>
      <c r="D248" s="150"/>
      <c r="E248" s="150"/>
      <c r="F248" s="150"/>
      <c r="G248" s="150"/>
      <c r="H248" s="156"/>
      <c r="I248" s="157"/>
      <c r="J248" s="156"/>
      <c r="K248" s="156"/>
      <c r="L248" s="156"/>
    </row>
    <row r="249" spans="1:12" s="6" customFormat="1" ht="318" customHeight="1">
      <c r="A249" s="79">
        <v>1</v>
      </c>
      <c r="B249" s="38" t="s">
        <v>349</v>
      </c>
      <c r="C249" s="37" t="s">
        <v>214</v>
      </c>
      <c r="D249" s="38"/>
      <c r="E249" s="37"/>
      <c r="F249" s="37" t="s">
        <v>1</v>
      </c>
      <c r="G249" s="37">
        <v>6</v>
      </c>
      <c r="H249" s="94"/>
      <c r="I249" s="20">
        <v>0.08</v>
      </c>
      <c r="J249" s="11">
        <f t="shared" ref="J249" si="116">H249*1.08</f>
        <v>0</v>
      </c>
      <c r="K249" s="11">
        <f t="shared" ref="K249" si="117">G249*H249</f>
        <v>0</v>
      </c>
      <c r="L249" s="11">
        <f t="shared" ref="L249" si="118">G249*J249</f>
        <v>0</v>
      </c>
    </row>
    <row r="250" spans="1:12" s="6" customFormat="1" ht="192.75" customHeight="1">
      <c r="A250" s="79">
        <v>2</v>
      </c>
      <c r="B250" s="38" t="s">
        <v>215</v>
      </c>
      <c r="C250" s="37" t="s">
        <v>216</v>
      </c>
      <c r="D250" s="38"/>
      <c r="E250" s="37"/>
      <c r="F250" s="37" t="s">
        <v>1</v>
      </c>
      <c r="G250" s="37">
        <v>4</v>
      </c>
      <c r="H250" s="94"/>
      <c r="I250" s="20">
        <v>0.08</v>
      </c>
      <c r="J250" s="11">
        <f t="shared" ref="J250" si="119">H250*1.08</f>
        <v>0</v>
      </c>
      <c r="K250" s="11">
        <f t="shared" ref="K250" si="120">G250*H250</f>
        <v>0</v>
      </c>
      <c r="L250" s="11">
        <f t="shared" ref="L250" si="121">G250*J250</f>
        <v>0</v>
      </c>
    </row>
    <row r="251" spans="1:12" s="6" customFormat="1" ht="41.25" customHeight="1">
      <c r="A251" s="79"/>
      <c r="B251" s="38"/>
      <c r="C251" s="37" t="s">
        <v>118</v>
      </c>
      <c r="D251" s="38"/>
      <c r="E251" s="37"/>
      <c r="F251" s="37"/>
      <c r="G251" s="37"/>
      <c r="H251" s="94"/>
      <c r="I251" s="20"/>
      <c r="J251" s="94"/>
      <c r="K251" s="83">
        <f>SUM(K249:K250)</f>
        <v>0</v>
      </c>
      <c r="L251" s="83">
        <f>SUM(L249:L250)</f>
        <v>0</v>
      </c>
    </row>
    <row r="252" spans="1:12" s="4" customFormat="1" ht="53.25" customHeight="1">
      <c r="A252" s="150"/>
      <c r="B252" s="151"/>
      <c r="C252" s="151" t="s">
        <v>272</v>
      </c>
      <c r="D252" s="151"/>
      <c r="E252" s="155"/>
      <c r="F252" s="155"/>
      <c r="G252" s="155"/>
      <c r="H252" s="156"/>
      <c r="I252" s="157"/>
      <c r="J252" s="156"/>
      <c r="K252" s="156"/>
      <c r="L252" s="156"/>
    </row>
    <row r="253" spans="1:12" s="6" customFormat="1" ht="322.5" customHeight="1">
      <c r="A253" s="79">
        <v>1</v>
      </c>
      <c r="B253" s="38" t="s">
        <v>350</v>
      </c>
      <c r="C253" s="37" t="s">
        <v>217</v>
      </c>
      <c r="D253" s="38"/>
      <c r="E253" s="37"/>
      <c r="F253" s="37" t="s">
        <v>1</v>
      </c>
      <c r="G253" s="37">
        <v>6</v>
      </c>
      <c r="H253" s="94"/>
      <c r="I253" s="20">
        <v>0.08</v>
      </c>
      <c r="J253" s="11">
        <f t="shared" ref="J253" si="122">H253*1.08</f>
        <v>0</v>
      </c>
      <c r="K253" s="11">
        <f t="shared" ref="K253" si="123">G253*H253</f>
        <v>0</v>
      </c>
      <c r="L253" s="11">
        <f t="shared" ref="L253" si="124">G253*J253</f>
        <v>0</v>
      </c>
    </row>
    <row r="254" spans="1:12" s="4" customFormat="1" ht="62.25" customHeight="1">
      <c r="A254" s="150"/>
      <c r="B254" s="151"/>
      <c r="C254" s="151" t="s">
        <v>273</v>
      </c>
      <c r="D254" s="151"/>
      <c r="E254" s="155"/>
      <c r="F254" s="155"/>
      <c r="G254" s="155"/>
      <c r="H254" s="156"/>
      <c r="I254" s="157"/>
      <c r="J254" s="156"/>
      <c r="K254" s="156"/>
      <c r="L254" s="156"/>
    </row>
    <row r="255" spans="1:12" s="6" customFormat="1" ht="308.25" customHeight="1">
      <c r="A255" s="79">
        <v>1</v>
      </c>
      <c r="B255" s="38" t="s">
        <v>220</v>
      </c>
      <c r="C255" s="37" t="s">
        <v>221</v>
      </c>
      <c r="D255" s="38"/>
      <c r="E255" s="37"/>
      <c r="F255" s="37" t="s">
        <v>1</v>
      </c>
      <c r="G255" s="37">
        <v>60</v>
      </c>
      <c r="H255" s="94"/>
      <c r="I255" s="20">
        <v>0.08</v>
      </c>
      <c r="J255" s="11">
        <f t="shared" ref="J255" si="125">H255*1.08</f>
        <v>0</v>
      </c>
      <c r="K255" s="11">
        <f t="shared" ref="K255" si="126">G255*H255</f>
        <v>0</v>
      </c>
      <c r="L255" s="11">
        <f t="shared" ref="L255" si="127">G255*J255</f>
        <v>0</v>
      </c>
    </row>
    <row r="256" spans="1:12" s="6" customFormat="1" ht="265.5" customHeight="1">
      <c r="A256" s="79">
        <v>2</v>
      </c>
      <c r="B256" s="38" t="s">
        <v>222</v>
      </c>
      <c r="C256" s="37" t="s">
        <v>223</v>
      </c>
      <c r="D256" s="38"/>
      <c r="E256" s="37"/>
      <c r="F256" s="37" t="s">
        <v>1</v>
      </c>
      <c r="G256" s="37">
        <v>5</v>
      </c>
      <c r="H256" s="94"/>
      <c r="I256" s="20">
        <v>0.08</v>
      </c>
      <c r="J256" s="11">
        <f t="shared" ref="J256" si="128">H256*1.08</f>
        <v>0</v>
      </c>
      <c r="K256" s="11">
        <f t="shared" ref="K256" si="129">G256*H256</f>
        <v>0</v>
      </c>
      <c r="L256" s="11">
        <f t="shared" ref="L256" si="130">G256*J256</f>
        <v>0</v>
      </c>
    </row>
    <row r="257" spans="1:12" s="6" customFormat="1" ht="18.75" customHeight="1">
      <c r="A257" s="79"/>
      <c r="B257" s="38"/>
      <c r="C257" s="37" t="s">
        <v>118</v>
      </c>
      <c r="D257" s="38"/>
      <c r="E257" s="37"/>
      <c r="F257" s="37"/>
      <c r="G257" s="37"/>
      <c r="H257" s="94"/>
      <c r="I257" s="20"/>
      <c r="J257" s="94"/>
      <c r="K257" s="94">
        <f>SUM(K255:K256)</f>
        <v>0</v>
      </c>
      <c r="L257" s="94">
        <f>SUM(L255:L256)</f>
        <v>0</v>
      </c>
    </row>
    <row r="258" spans="1:12" s="4" customFormat="1" ht="27" customHeight="1">
      <c r="A258" s="150"/>
      <c r="B258" s="151"/>
      <c r="C258" s="151" t="s">
        <v>274</v>
      </c>
      <c r="D258" s="151"/>
      <c r="E258" s="155"/>
      <c r="F258" s="155"/>
      <c r="G258" s="155"/>
      <c r="H258" s="156"/>
      <c r="I258" s="157"/>
      <c r="J258" s="156"/>
      <c r="K258" s="156"/>
      <c r="L258" s="156"/>
    </row>
    <row r="259" spans="1:12" s="6" customFormat="1" ht="199.5" customHeight="1">
      <c r="A259" s="79">
        <v>1</v>
      </c>
      <c r="B259" s="38" t="s">
        <v>224</v>
      </c>
      <c r="C259" s="37" t="s">
        <v>325</v>
      </c>
      <c r="D259" s="38"/>
      <c r="E259" s="37"/>
      <c r="F259" s="37" t="s">
        <v>1</v>
      </c>
      <c r="G259" s="37">
        <v>100</v>
      </c>
      <c r="H259" s="94"/>
      <c r="I259" s="20">
        <v>0.08</v>
      </c>
      <c r="J259" s="11">
        <f t="shared" ref="J259" si="131">H259*1.08</f>
        <v>0</v>
      </c>
      <c r="K259" s="11">
        <f t="shared" ref="K259" si="132">G259*H259</f>
        <v>0</v>
      </c>
      <c r="L259" s="11">
        <f t="shared" ref="L259" si="133">G259*J259</f>
        <v>0</v>
      </c>
    </row>
    <row r="260" spans="1:12" s="4" customFormat="1" ht="31.5" customHeight="1">
      <c r="A260" s="150"/>
      <c r="B260" s="151"/>
      <c r="C260" s="151" t="s">
        <v>275</v>
      </c>
      <c r="D260" s="151"/>
      <c r="E260" s="155"/>
      <c r="F260" s="155"/>
      <c r="G260" s="155"/>
      <c r="H260" s="156"/>
      <c r="I260" s="157"/>
      <c r="J260" s="156"/>
      <c r="K260" s="156"/>
      <c r="L260" s="156"/>
    </row>
    <row r="261" spans="1:12" s="6" customFormat="1" ht="164.25" customHeight="1">
      <c r="A261" s="79">
        <v>1</v>
      </c>
      <c r="B261" s="38" t="s">
        <v>225</v>
      </c>
      <c r="C261" s="37" t="s">
        <v>319</v>
      </c>
      <c r="D261" s="38"/>
      <c r="E261" s="37"/>
      <c r="F261" s="37" t="s">
        <v>1</v>
      </c>
      <c r="G261" s="37">
        <v>100</v>
      </c>
      <c r="H261" s="94"/>
      <c r="I261" s="20">
        <v>0.08</v>
      </c>
      <c r="J261" s="11">
        <f t="shared" ref="J261" si="134">H261*1.08</f>
        <v>0</v>
      </c>
      <c r="K261" s="11">
        <f t="shared" ref="K261" si="135">G261*H261</f>
        <v>0</v>
      </c>
      <c r="L261" s="11">
        <f t="shared" ref="L261" si="136">G261*J261</f>
        <v>0</v>
      </c>
    </row>
    <row r="262" spans="1:12" s="4" customFormat="1" ht="27" customHeight="1">
      <c r="A262" s="150"/>
      <c r="B262" s="151"/>
      <c r="C262" s="151" t="s">
        <v>276</v>
      </c>
      <c r="D262" s="151"/>
      <c r="E262" s="155"/>
      <c r="F262" s="155"/>
      <c r="G262" s="155"/>
      <c r="H262" s="156"/>
      <c r="I262" s="157"/>
      <c r="J262" s="156"/>
      <c r="K262" s="156"/>
      <c r="L262" s="156"/>
    </row>
    <row r="263" spans="1:12" s="6" customFormat="1" ht="296.25" customHeight="1">
      <c r="A263" s="79">
        <v>1</v>
      </c>
      <c r="B263" s="38" t="s">
        <v>226</v>
      </c>
      <c r="C263" s="37" t="s">
        <v>227</v>
      </c>
      <c r="D263" s="38"/>
      <c r="E263" s="37"/>
      <c r="F263" s="37" t="s">
        <v>1</v>
      </c>
      <c r="G263" s="37">
        <v>24</v>
      </c>
      <c r="H263" s="94"/>
      <c r="I263" s="20">
        <v>0.08</v>
      </c>
      <c r="J263" s="11">
        <f t="shared" ref="J263" si="137">H263*1.08</f>
        <v>0</v>
      </c>
      <c r="K263" s="11">
        <f t="shared" ref="K263" si="138">G263*H263</f>
        <v>0</v>
      </c>
      <c r="L263" s="11">
        <f t="shared" ref="L263" si="139">G263*J263</f>
        <v>0</v>
      </c>
    </row>
    <row r="264" spans="1:12" s="6" customFormat="1" ht="59.25" customHeight="1">
      <c r="A264" s="79">
        <v>2</v>
      </c>
      <c r="B264" s="38" t="s">
        <v>351</v>
      </c>
      <c r="C264" s="37" t="s">
        <v>228</v>
      </c>
      <c r="D264" s="38"/>
      <c r="E264" s="37"/>
      <c r="F264" s="37" t="s">
        <v>1</v>
      </c>
      <c r="G264" s="37">
        <v>24</v>
      </c>
      <c r="H264" s="94"/>
      <c r="I264" s="20">
        <v>0.08</v>
      </c>
      <c r="J264" s="11">
        <f t="shared" ref="J264:J265" si="140">H264*1.08</f>
        <v>0</v>
      </c>
      <c r="K264" s="11">
        <f t="shared" ref="K264:K265" si="141">G264*H264</f>
        <v>0</v>
      </c>
      <c r="L264" s="11">
        <f t="shared" ref="L264:L265" si="142">G264*J264</f>
        <v>0</v>
      </c>
    </row>
    <row r="265" spans="1:12" s="6" customFormat="1" ht="71.25" customHeight="1" thickBot="1">
      <c r="A265" s="79">
        <v>3</v>
      </c>
      <c r="B265" s="38" t="s">
        <v>352</v>
      </c>
      <c r="C265" s="108" t="s">
        <v>320</v>
      </c>
      <c r="D265" s="38"/>
      <c r="E265" s="37"/>
      <c r="F265" s="37" t="s">
        <v>1</v>
      </c>
      <c r="G265" s="37">
        <v>10</v>
      </c>
      <c r="H265" s="94"/>
      <c r="I265" s="20">
        <v>0.08</v>
      </c>
      <c r="J265" s="11">
        <f t="shared" si="140"/>
        <v>0</v>
      </c>
      <c r="K265" s="11">
        <f t="shared" si="141"/>
        <v>0</v>
      </c>
      <c r="L265" s="11">
        <f t="shared" si="142"/>
        <v>0</v>
      </c>
    </row>
    <row r="266" spans="1:12" s="6" customFormat="1" ht="30" customHeight="1" thickBot="1">
      <c r="A266" s="79"/>
      <c r="B266" s="38"/>
      <c r="C266" s="37" t="s">
        <v>118</v>
      </c>
      <c r="D266" s="38"/>
      <c r="E266" s="37"/>
      <c r="F266" s="37"/>
      <c r="G266" s="37"/>
      <c r="H266" s="94"/>
      <c r="I266" s="20"/>
      <c r="J266" s="96"/>
      <c r="K266" s="97">
        <f>SUM(K263:K265)</f>
        <v>0</v>
      </c>
      <c r="L266" s="98">
        <f>SUM(L263:L265)</f>
        <v>0</v>
      </c>
    </row>
    <row r="267" spans="1:12" s="4" customFormat="1" ht="36" customHeight="1">
      <c r="A267" s="150"/>
      <c r="B267" s="151"/>
      <c r="C267" s="151" t="s">
        <v>277</v>
      </c>
      <c r="D267" s="151"/>
      <c r="E267" s="155"/>
      <c r="F267" s="155"/>
      <c r="G267" s="155"/>
      <c r="H267" s="156"/>
      <c r="I267" s="157"/>
      <c r="J267" s="156"/>
      <c r="K267" s="153"/>
      <c r="L267" s="153"/>
    </row>
    <row r="268" spans="1:12" s="6" customFormat="1" ht="128.25" customHeight="1">
      <c r="A268" s="79">
        <v>1</v>
      </c>
      <c r="B268" s="38" t="s">
        <v>229</v>
      </c>
      <c r="C268" s="32" t="s">
        <v>230</v>
      </c>
      <c r="D268" s="38"/>
      <c r="E268" s="37"/>
      <c r="F268" s="37" t="s">
        <v>1</v>
      </c>
      <c r="G268" s="37">
        <v>6</v>
      </c>
      <c r="H268" s="94"/>
      <c r="I268" s="20">
        <v>0.08</v>
      </c>
      <c r="J268" s="11">
        <f t="shared" ref="J268" si="143">H268*1.08</f>
        <v>0</v>
      </c>
      <c r="K268" s="11">
        <f t="shared" ref="K268" si="144">G268*H268</f>
        <v>0</v>
      </c>
      <c r="L268" s="11">
        <f t="shared" ref="L268" si="145">G268*J268</f>
        <v>0</v>
      </c>
    </row>
    <row r="269" spans="1:12" s="6" customFormat="1" ht="169.5" customHeight="1">
      <c r="A269" s="79">
        <v>2</v>
      </c>
      <c r="B269" s="38" t="s">
        <v>231</v>
      </c>
      <c r="C269" s="107" t="s">
        <v>232</v>
      </c>
      <c r="D269" s="38"/>
      <c r="E269" s="37"/>
      <c r="F269" s="37" t="s">
        <v>1</v>
      </c>
      <c r="G269" s="37">
        <v>4</v>
      </c>
      <c r="H269" s="94"/>
      <c r="I269" s="20">
        <v>0.08</v>
      </c>
      <c r="J269" s="11">
        <f t="shared" ref="J269:J272" si="146">H269*1.08</f>
        <v>0</v>
      </c>
      <c r="K269" s="11">
        <f t="shared" ref="K269:K272" si="147">G269*H269</f>
        <v>0</v>
      </c>
      <c r="L269" s="11">
        <f t="shared" ref="L269:L272" si="148">G269*J269</f>
        <v>0</v>
      </c>
    </row>
    <row r="270" spans="1:12" s="6" customFormat="1" ht="86.25" customHeight="1">
      <c r="A270" s="79">
        <v>3</v>
      </c>
      <c r="B270" s="38" t="s">
        <v>233</v>
      </c>
      <c r="C270" s="37" t="s">
        <v>234</v>
      </c>
      <c r="D270" s="38"/>
      <c r="E270" s="37"/>
      <c r="F270" s="37" t="s">
        <v>1</v>
      </c>
      <c r="G270" s="37">
        <v>20</v>
      </c>
      <c r="H270" s="94"/>
      <c r="I270" s="20">
        <v>0.08</v>
      </c>
      <c r="J270" s="11">
        <f t="shared" si="146"/>
        <v>0</v>
      </c>
      <c r="K270" s="11">
        <f t="shared" si="147"/>
        <v>0</v>
      </c>
      <c r="L270" s="11">
        <f t="shared" si="148"/>
        <v>0</v>
      </c>
    </row>
    <row r="271" spans="1:12" s="6" customFormat="1" ht="84" customHeight="1">
      <c r="A271" s="79">
        <v>4</v>
      </c>
      <c r="B271" s="38" t="s">
        <v>235</v>
      </c>
      <c r="C271" s="37" t="s">
        <v>236</v>
      </c>
      <c r="D271" s="38"/>
      <c r="E271" s="37"/>
      <c r="F271" s="37" t="s">
        <v>1</v>
      </c>
      <c r="G271" s="37">
        <v>20</v>
      </c>
      <c r="H271" s="94"/>
      <c r="I271" s="20">
        <v>0.08</v>
      </c>
      <c r="J271" s="11">
        <f t="shared" si="146"/>
        <v>0</v>
      </c>
      <c r="K271" s="11">
        <f t="shared" si="147"/>
        <v>0</v>
      </c>
      <c r="L271" s="11">
        <f t="shared" si="148"/>
        <v>0</v>
      </c>
    </row>
    <row r="272" spans="1:12" s="6" customFormat="1" ht="68.25" customHeight="1" thickBot="1">
      <c r="A272" s="79">
        <v>5</v>
      </c>
      <c r="B272" s="38" t="s">
        <v>237</v>
      </c>
      <c r="C272" s="37" t="s">
        <v>304</v>
      </c>
      <c r="D272" s="38"/>
      <c r="E272" s="37"/>
      <c r="F272" s="37" t="s">
        <v>1</v>
      </c>
      <c r="G272" s="37">
        <v>60</v>
      </c>
      <c r="H272" s="94"/>
      <c r="I272" s="20">
        <v>0.08</v>
      </c>
      <c r="J272" s="11">
        <f t="shared" si="146"/>
        <v>0</v>
      </c>
      <c r="K272" s="11">
        <f t="shared" si="147"/>
        <v>0</v>
      </c>
      <c r="L272" s="11">
        <f t="shared" si="148"/>
        <v>0</v>
      </c>
    </row>
    <row r="273" spans="1:12" s="6" customFormat="1" ht="34.5" customHeight="1" thickBot="1">
      <c r="A273" s="79"/>
      <c r="B273" s="38"/>
      <c r="C273" s="37" t="s">
        <v>118</v>
      </c>
      <c r="D273" s="38"/>
      <c r="E273" s="37"/>
      <c r="F273" s="37"/>
      <c r="G273" s="37"/>
      <c r="H273" s="94"/>
      <c r="I273" s="20"/>
      <c r="J273" s="96"/>
      <c r="K273" s="97">
        <f>SUM(K268:K272)</f>
        <v>0</v>
      </c>
      <c r="L273" s="98">
        <f>SUM(L268:L272)</f>
        <v>0</v>
      </c>
    </row>
    <row r="274" spans="1:12" s="6" customFormat="1" ht="54" customHeight="1">
      <c r="A274" s="150"/>
      <c r="B274" s="151"/>
      <c r="C274" s="151" t="s">
        <v>278</v>
      </c>
      <c r="D274" s="151"/>
      <c r="E274" s="155"/>
      <c r="F274" s="155"/>
      <c r="G274" s="155"/>
      <c r="H274" s="156"/>
      <c r="I274" s="157"/>
      <c r="J274" s="156"/>
      <c r="K274" s="153"/>
      <c r="L274" s="153"/>
    </row>
    <row r="275" spans="1:12" s="6" customFormat="1" ht="192.75" customHeight="1">
      <c r="A275" s="79">
        <v>1</v>
      </c>
      <c r="B275" s="38" t="s">
        <v>238</v>
      </c>
      <c r="C275" s="37" t="s">
        <v>296</v>
      </c>
      <c r="D275" s="38"/>
      <c r="E275" s="37"/>
      <c r="F275" s="37" t="s">
        <v>1</v>
      </c>
      <c r="G275" s="37">
        <v>10</v>
      </c>
      <c r="H275" s="94"/>
      <c r="I275" s="20">
        <v>0.08</v>
      </c>
      <c r="J275" s="11">
        <f t="shared" ref="J275" si="149">H275*1.08</f>
        <v>0</v>
      </c>
      <c r="K275" s="11">
        <f t="shared" ref="K275" si="150">G275*H275</f>
        <v>0</v>
      </c>
      <c r="L275" s="11">
        <f t="shared" ref="L275" si="151">G275*J275</f>
        <v>0</v>
      </c>
    </row>
    <row r="276" spans="1:12" s="4" customFormat="1" ht="50.25" customHeight="1">
      <c r="A276" s="150"/>
      <c r="B276" s="151"/>
      <c r="C276" s="151" t="s">
        <v>306</v>
      </c>
      <c r="D276" s="151"/>
      <c r="E276" s="155"/>
      <c r="F276" s="155"/>
      <c r="G276" s="155"/>
      <c r="H276" s="156"/>
      <c r="I276" s="157"/>
      <c r="J276" s="156"/>
      <c r="K276" s="156"/>
      <c r="L276" s="156"/>
    </row>
    <row r="277" spans="1:12" s="6" customFormat="1" ht="57.75" customHeight="1">
      <c r="A277" s="79">
        <v>1</v>
      </c>
      <c r="B277" s="38" t="s">
        <v>218</v>
      </c>
      <c r="C277" s="37" t="s">
        <v>219</v>
      </c>
      <c r="D277" s="38"/>
      <c r="E277" s="37"/>
      <c r="F277" s="37" t="s">
        <v>1</v>
      </c>
      <c r="G277" s="37">
        <v>40</v>
      </c>
      <c r="H277" s="94"/>
      <c r="I277" s="20">
        <v>0.08</v>
      </c>
      <c r="J277" s="11">
        <f t="shared" ref="J277" si="152">H277*1.08</f>
        <v>0</v>
      </c>
      <c r="K277" s="11">
        <f t="shared" ref="K277" si="153">G277*H277</f>
        <v>0</v>
      </c>
      <c r="L277" s="11">
        <f t="shared" ref="L277" si="154">G277*J277</f>
        <v>0</v>
      </c>
    </row>
    <row r="278" spans="1:12" s="4" customFormat="1" ht="42" customHeight="1">
      <c r="A278" s="150"/>
      <c r="B278" s="151"/>
      <c r="C278" s="151" t="s">
        <v>305</v>
      </c>
      <c r="D278" s="151"/>
      <c r="E278" s="155"/>
      <c r="F278" s="155"/>
      <c r="G278" s="155"/>
      <c r="H278" s="156"/>
      <c r="I278" s="157"/>
      <c r="J278" s="156"/>
      <c r="K278" s="156"/>
      <c r="L278" s="156"/>
    </row>
    <row r="279" spans="1:12" s="6" customFormat="1" ht="84" customHeight="1">
      <c r="A279" s="79">
        <v>1</v>
      </c>
      <c r="B279" s="38" t="s">
        <v>240</v>
      </c>
      <c r="C279" s="37" t="s">
        <v>241</v>
      </c>
      <c r="D279" s="38"/>
      <c r="E279" s="37"/>
      <c r="F279" s="37" t="s">
        <v>242</v>
      </c>
      <c r="G279" s="37">
        <v>40</v>
      </c>
      <c r="H279" s="94"/>
      <c r="I279" s="20">
        <v>0.08</v>
      </c>
      <c r="J279" s="11">
        <f t="shared" ref="J279" si="155">H279*1.08</f>
        <v>0</v>
      </c>
      <c r="K279" s="11">
        <f t="shared" ref="K279" si="156">G279*H279</f>
        <v>0</v>
      </c>
      <c r="L279" s="11">
        <f t="shared" ref="L279" si="157">G279*J279</f>
        <v>0</v>
      </c>
    </row>
    <row r="280" spans="1:12" s="4" customFormat="1" ht="31.5" customHeight="1">
      <c r="A280" s="150"/>
      <c r="B280" s="151"/>
      <c r="C280" s="151" t="s">
        <v>279</v>
      </c>
      <c r="D280" s="151"/>
      <c r="E280" s="155"/>
      <c r="F280" s="155"/>
      <c r="G280" s="155"/>
      <c r="H280" s="156"/>
      <c r="I280" s="157"/>
      <c r="J280" s="156"/>
      <c r="K280" s="156"/>
      <c r="L280" s="156"/>
    </row>
    <row r="281" spans="1:12" s="6" customFormat="1" ht="62.25" customHeight="1">
      <c r="A281" s="79">
        <v>1</v>
      </c>
      <c r="B281" s="38" t="s">
        <v>353</v>
      </c>
      <c r="C281" s="37" t="s">
        <v>244</v>
      </c>
      <c r="D281" s="38"/>
      <c r="E281" s="37"/>
      <c r="F281" s="37" t="s">
        <v>1</v>
      </c>
      <c r="G281" s="37">
        <v>50</v>
      </c>
      <c r="H281" s="94"/>
      <c r="I281" s="20">
        <v>0.08</v>
      </c>
      <c r="J281" s="11">
        <f t="shared" ref="J281" si="158">H281*1.08</f>
        <v>0</v>
      </c>
      <c r="K281" s="11">
        <f t="shared" ref="K281" si="159">G281*H281</f>
        <v>0</v>
      </c>
      <c r="L281" s="11">
        <f t="shared" ref="L281" si="160">G281*J281</f>
        <v>0</v>
      </c>
    </row>
    <row r="282" spans="1:12" s="4" customFormat="1" ht="51" customHeight="1">
      <c r="A282" s="150"/>
      <c r="B282" s="151"/>
      <c r="C282" s="151" t="s">
        <v>280</v>
      </c>
      <c r="D282" s="151"/>
      <c r="E282" s="155"/>
      <c r="F282" s="155"/>
      <c r="G282" s="155"/>
      <c r="H282" s="156"/>
      <c r="I282" s="157"/>
      <c r="J282" s="156"/>
      <c r="K282" s="156"/>
      <c r="L282" s="156"/>
    </row>
    <row r="283" spans="1:12" s="6" customFormat="1" ht="70.5" customHeight="1">
      <c r="A283" s="79">
        <v>1</v>
      </c>
      <c r="B283" s="38" t="s">
        <v>246</v>
      </c>
      <c r="C283" s="37" t="s">
        <v>247</v>
      </c>
      <c r="D283" s="38"/>
      <c r="E283" s="37"/>
      <c r="F283" s="37" t="s">
        <v>1</v>
      </c>
      <c r="G283" s="37">
        <v>40</v>
      </c>
      <c r="H283" s="94"/>
      <c r="I283" s="20">
        <v>0.08</v>
      </c>
      <c r="J283" s="11">
        <f t="shared" ref="J283" si="161">H283*1.08</f>
        <v>0</v>
      </c>
      <c r="K283" s="11">
        <f t="shared" ref="K283" si="162">G283*H283</f>
        <v>0</v>
      </c>
      <c r="L283" s="11">
        <f t="shared" ref="L283" si="163">G283*J283</f>
        <v>0</v>
      </c>
    </row>
    <row r="284" spans="1:12" s="4" customFormat="1" ht="45" customHeight="1">
      <c r="A284" s="150"/>
      <c r="B284" s="151"/>
      <c r="C284" s="151" t="s">
        <v>281</v>
      </c>
      <c r="D284" s="151"/>
      <c r="E284" s="155"/>
      <c r="F284" s="155"/>
      <c r="G284" s="155"/>
      <c r="H284" s="156"/>
      <c r="I284" s="157"/>
      <c r="J284" s="156"/>
      <c r="K284" s="156"/>
      <c r="L284" s="156"/>
    </row>
    <row r="285" spans="1:12" s="6" customFormat="1" ht="63" customHeight="1">
      <c r="A285" s="79">
        <v>1</v>
      </c>
      <c r="B285" s="38" t="s">
        <v>249</v>
      </c>
      <c r="C285" s="37" t="s">
        <v>293</v>
      </c>
      <c r="D285" s="38"/>
      <c r="E285" s="37"/>
      <c r="F285" s="37" t="s">
        <v>1</v>
      </c>
      <c r="G285" s="37">
        <v>800</v>
      </c>
      <c r="H285" s="94"/>
      <c r="I285" s="20">
        <v>0.08</v>
      </c>
      <c r="J285" s="11">
        <f t="shared" ref="J285" si="164">H285*1.08</f>
        <v>0</v>
      </c>
      <c r="K285" s="11">
        <f t="shared" ref="K285" si="165">G285*H285</f>
        <v>0</v>
      </c>
      <c r="L285" s="11">
        <f t="shared" ref="L285" si="166">G285*J285</f>
        <v>0</v>
      </c>
    </row>
    <row r="286" spans="1:12" s="4" customFormat="1" ht="35.25" customHeight="1">
      <c r="A286" s="150"/>
      <c r="B286" s="151"/>
      <c r="C286" s="151" t="s">
        <v>282</v>
      </c>
      <c r="D286" s="151"/>
      <c r="E286" s="155"/>
      <c r="F286" s="155"/>
      <c r="G286" s="155"/>
      <c r="H286" s="156"/>
      <c r="I286" s="157"/>
      <c r="J286" s="156"/>
      <c r="K286" s="156"/>
      <c r="L286" s="156"/>
    </row>
    <row r="287" spans="1:12" s="4" customFormat="1" ht="111" customHeight="1">
      <c r="A287" s="79">
        <v>1</v>
      </c>
      <c r="B287" s="38" t="s">
        <v>250</v>
      </c>
      <c r="C287" s="40" t="s">
        <v>251</v>
      </c>
      <c r="D287" s="41"/>
      <c r="E287" s="40"/>
      <c r="F287" s="37" t="s">
        <v>61</v>
      </c>
      <c r="G287" s="37">
        <v>60</v>
      </c>
      <c r="H287" s="94"/>
      <c r="I287" s="20">
        <v>0.08</v>
      </c>
      <c r="J287" s="11">
        <f t="shared" ref="J287" si="167">H287*1.08</f>
        <v>0</v>
      </c>
      <c r="K287" s="11">
        <f t="shared" ref="K287" si="168">G287*H287</f>
        <v>0</v>
      </c>
      <c r="L287" s="11">
        <f t="shared" ref="L287" si="169">G287*J287</f>
        <v>0</v>
      </c>
    </row>
    <row r="288" spans="1:12" s="4" customFormat="1" ht="70.5" customHeight="1" thickBot="1">
      <c r="A288" s="79">
        <v>2</v>
      </c>
      <c r="B288" s="38" t="s">
        <v>252</v>
      </c>
      <c r="C288" s="40" t="s">
        <v>253</v>
      </c>
      <c r="D288" s="41"/>
      <c r="E288" s="40"/>
      <c r="F288" s="37" t="s">
        <v>242</v>
      </c>
      <c r="G288" s="37">
        <v>8</v>
      </c>
      <c r="H288" s="94"/>
      <c r="I288" s="20">
        <v>0.08</v>
      </c>
      <c r="J288" s="11">
        <f t="shared" ref="J288" si="170">H288*1.08</f>
        <v>0</v>
      </c>
      <c r="K288" s="49">
        <f t="shared" ref="K288" si="171">G288*H288</f>
        <v>0</v>
      </c>
      <c r="L288" s="49">
        <f t="shared" ref="L288" si="172">G288*J288</f>
        <v>0</v>
      </c>
    </row>
    <row r="289" spans="1:12" s="4" customFormat="1" ht="39.75" customHeight="1" thickBot="1">
      <c r="A289" s="79"/>
      <c r="B289" s="38"/>
      <c r="C289" s="41" t="s">
        <v>118</v>
      </c>
      <c r="D289" s="41"/>
      <c r="E289" s="40"/>
      <c r="F289" s="37"/>
      <c r="G289" s="37"/>
      <c r="H289" s="94"/>
      <c r="I289" s="20"/>
      <c r="J289" s="14"/>
      <c r="K289" s="17">
        <f>SUM(K287:K288)</f>
        <v>0</v>
      </c>
      <c r="L289" s="18">
        <f>SUM(L287:L288)</f>
        <v>0</v>
      </c>
    </row>
    <row r="290" spans="1:12" s="4" customFormat="1" ht="40.5" customHeight="1">
      <c r="A290" s="150"/>
      <c r="B290" s="151"/>
      <c r="C290" s="151" t="s">
        <v>283</v>
      </c>
      <c r="D290" s="150"/>
      <c r="E290" s="162"/>
      <c r="F290" s="162"/>
      <c r="G290" s="162"/>
      <c r="H290" s="156"/>
      <c r="I290" s="157"/>
      <c r="J290" s="156"/>
      <c r="K290" s="153"/>
      <c r="L290" s="153"/>
    </row>
    <row r="291" spans="1:12" s="5" customFormat="1" ht="88.5" customHeight="1">
      <c r="A291" s="79">
        <v>1</v>
      </c>
      <c r="B291" s="38" t="s">
        <v>254</v>
      </c>
      <c r="C291" s="37" t="s">
        <v>255</v>
      </c>
      <c r="D291" s="37"/>
      <c r="E291" s="37"/>
      <c r="F291" s="37" t="s">
        <v>1</v>
      </c>
      <c r="G291" s="37">
        <v>1500</v>
      </c>
      <c r="H291" s="94"/>
      <c r="I291" s="20">
        <v>0.08</v>
      </c>
      <c r="J291" s="11">
        <f t="shared" ref="J291" si="173">H291*1.08</f>
        <v>0</v>
      </c>
      <c r="K291" s="49">
        <f t="shared" ref="K291" si="174">G291*H291</f>
        <v>0</v>
      </c>
      <c r="L291" s="49">
        <f t="shared" ref="L291" si="175">G291*J291</f>
        <v>0</v>
      </c>
    </row>
    <row r="292" spans="1:12" s="5" customFormat="1" ht="37.5" customHeight="1">
      <c r="A292" s="79">
        <v>2</v>
      </c>
      <c r="B292" s="38" t="s">
        <v>256</v>
      </c>
      <c r="C292" s="204" t="s">
        <v>294</v>
      </c>
      <c r="D292" s="205"/>
      <c r="E292" s="205"/>
      <c r="F292" s="205"/>
      <c r="G292" s="206"/>
      <c r="H292" s="94"/>
      <c r="I292" s="20"/>
      <c r="J292" s="11"/>
      <c r="K292" s="49"/>
      <c r="L292" s="49"/>
    </row>
    <row r="293" spans="1:12" s="6" customFormat="1" ht="58.5" customHeight="1">
      <c r="A293" s="79"/>
      <c r="B293" s="38"/>
      <c r="C293" s="38" t="s">
        <v>118</v>
      </c>
      <c r="D293" s="37"/>
      <c r="E293" s="37"/>
      <c r="F293" s="37"/>
      <c r="G293" s="37"/>
      <c r="H293" s="94"/>
      <c r="I293" s="20"/>
      <c r="J293" s="94"/>
      <c r="K293" s="94">
        <f>SUM(K291:K292)</f>
        <v>0</v>
      </c>
      <c r="L293" s="94">
        <f>SUM(L291:L292)</f>
        <v>0</v>
      </c>
    </row>
    <row r="294" spans="1:12" s="9" customFormat="1" ht="54.75" customHeight="1">
      <c r="A294" s="163"/>
      <c r="B294" s="163"/>
      <c r="C294" s="151" t="s">
        <v>307</v>
      </c>
      <c r="D294" s="163"/>
      <c r="E294" s="164"/>
      <c r="F294" s="164"/>
      <c r="G294" s="164"/>
      <c r="H294" s="165"/>
      <c r="I294" s="166"/>
      <c r="J294" s="167"/>
      <c r="K294" s="167"/>
      <c r="L294" s="167"/>
    </row>
    <row r="295" spans="1:12" s="9" customFormat="1" ht="240" customHeight="1">
      <c r="A295" s="38">
        <v>1</v>
      </c>
      <c r="B295" s="38" t="s">
        <v>354</v>
      </c>
      <c r="C295" s="37" t="s">
        <v>314</v>
      </c>
      <c r="D295" s="38"/>
      <c r="E295" s="37"/>
      <c r="F295" s="37" t="s">
        <v>10</v>
      </c>
      <c r="G295" s="37">
        <v>550</v>
      </c>
      <c r="H295" s="94"/>
      <c r="I295" s="22">
        <v>0.08</v>
      </c>
      <c r="J295" s="11">
        <f t="shared" ref="J295" si="176">H295*1.08</f>
        <v>0</v>
      </c>
      <c r="K295" s="49">
        <f t="shared" ref="K295" si="177">G295*H295</f>
        <v>0</v>
      </c>
      <c r="L295" s="49">
        <f t="shared" ref="L295" si="178">G295*J295</f>
        <v>0</v>
      </c>
    </row>
    <row r="296" spans="1:12" s="23" customFormat="1" ht="53.25" customHeight="1">
      <c r="A296" s="151"/>
      <c r="B296" s="151"/>
      <c r="C296" s="151" t="s">
        <v>308</v>
      </c>
      <c r="D296" s="151"/>
      <c r="E296" s="155"/>
      <c r="F296" s="155"/>
      <c r="G296" s="155"/>
      <c r="H296" s="156"/>
      <c r="I296" s="168"/>
      <c r="J296" s="169"/>
      <c r="K296" s="169"/>
      <c r="L296" s="169"/>
    </row>
    <row r="297" spans="1:12" s="9" customFormat="1" ht="163.5" customHeight="1">
      <c r="A297" s="38">
        <v>1</v>
      </c>
      <c r="B297" s="38" t="s">
        <v>355</v>
      </c>
      <c r="C297" s="37" t="s">
        <v>315</v>
      </c>
      <c r="D297" s="38"/>
      <c r="E297" s="37"/>
      <c r="F297" s="37" t="s">
        <v>10</v>
      </c>
      <c r="G297" s="37">
        <v>550</v>
      </c>
      <c r="H297" s="94"/>
      <c r="I297" s="22">
        <v>0.08</v>
      </c>
      <c r="J297" s="11">
        <f t="shared" ref="J297" si="179">H297*1.08</f>
        <v>0</v>
      </c>
      <c r="K297" s="49">
        <f t="shared" ref="K297" si="180">G297*H297</f>
        <v>0</v>
      </c>
      <c r="L297" s="49">
        <f t="shared" ref="L297" si="181">G297*J297</f>
        <v>0</v>
      </c>
    </row>
    <row r="298" spans="1:12" s="23" customFormat="1" ht="47.25" customHeight="1">
      <c r="A298" s="170"/>
      <c r="B298" s="170"/>
      <c r="C298" s="151" t="s">
        <v>309</v>
      </c>
      <c r="D298" s="170"/>
      <c r="E298" s="171"/>
      <c r="F298" s="171"/>
      <c r="G298" s="171"/>
      <c r="H298" s="172"/>
      <c r="I298" s="173"/>
      <c r="J298" s="174"/>
      <c r="K298" s="174"/>
      <c r="L298" s="174"/>
    </row>
    <row r="299" spans="1:12" s="9" customFormat="1" ht="184.5" customHeight="1">
      <c r="A299" s="38">
        <v>1</v>
      </c>
      <c r="B299" s="38" t="s">
        <v>356</v>
      </c>
      <c r="C299" s="37" t="s">
        <v>316</v>
      </c>
      <c r="D299" s="38"/>
      <c r="E299" s="37"/>
      <c r="F299" s="37" t="s">
        <v>10</v>
      </c>
      <c r="G299" s="37">
        <v>350</v>
      </c>
      <c r="H299" s="94"/>
      <c r="I299" s="22">
        <v>0.08</v>
      </c>
      <c r="J299" s="11">
        <f t="shared" ref="J299" si="182">H299*1.08</f>
        <v>0</v>
      </c>
      <c r="K299" s="49">
        <f t="shared" ref="K299" si="183">G299*H299</f>
        <v>0</v>
      </c>
      <c r="L299" s="49">
        <f t="shared" ref="L299" si="184">G299*J299</f>
        <v>0</v>
      </c>
    </row>
    <row r="300" spans="1:12" s="23" customFormat="1" ht="60" customHeight="1">
      <c r="A300" s="151"/>
      <c r="B300" s="151"/>
      <c r="C300" s="151" t="s">
        <v>312</v>
      </c>
      <c r="D300" s="151"/>
      <c r="E300" s="155"/>
      <c r="F300" s="155"/>
      <c r="G300" s="155"/>
      <c r="H300" s="156"/>
      <c r="I300" s="168"/>
      <c r="J300" s="169"/>
      <c r="K300" s="169"/>
      <c r="L300" s="169"/>
    </row>
    <row r="301" spans="1:12" s="9" customFormat="1" ht="237" customHeight="1">
      <c r="A301" s="38">
        <v>1</v>
      </c>
      <c r="B301" s="38" t="s">
        <v>357</v>
      </c>
      <c r="C301" s="37" t="s">
        <v>257</v>
      </c>
      <c r="D301" s="38"/>
      <c r="E301" s="37"/>
      <c r="F301" s="37" t="s">
        <v>10</v>
      </c>
      <c r="G301" s="37">
        <v>100</v>
      </c>
      <c r="H301" s="94"/>
      <c r="I301" s="22">
        <v>0.08</v>
      </c>
      <c r="J301" s="11">
        <f t="shared" ref="J301" si="185">H301*1.08</f>
        <v>0</v>
      </c>
      <c r="K301" s="49">
        <f t="shared" ref="K301" si="186">G301*H301</f>
        <v>0</v>
      </c>
      <c r="L301" s="49">
        <f t="shared" ref="L301" si="187">G301*J301</f>
        <v>0</v>
      </c>
    </row>
    <row r="302" spans="1:12" s="23" customFormat="1" ht="48.75" customHeight="1">
      <c r="A302" s="151"/>
      <c r="B302" s="151"/>
      <c r="C302" s="151" t="s">
        <v>313</v>
      </c>
      <c r="D302" s="151"/>
      <c r="E302" s="155"/>
      <c r="F302" s="155"/>
      <c r="G302" s="155"/>
      <c r="H302" s="156"/>
      <c r="I302" s="168"/>
      <c r="J302" s="169"/>
      <c r="K302" s="169"/>
      <c r="L302" s="169"/>
    </row>
    <row r="303" spans="1:12" s="9" customFormat="1" ht="94.5" customHeight="1">
      <c r="A303" s="38">
        <v>1</v>
      </c>
      <c r="B303" s="99" t="s">
        <v>258</v>
      </c>
      <c r="C303" s="42" t="s">
        <v>259</v>
      </c>
      <c r="D303" s="38"/>
      <c r="E303" s="37"/>
      <c r="F303" s="37" t="s">
        <v>10</v>
      </c>
      <c r="G303" s="37">
        <v>3</v>
      </c>
      <c r="H303" s="100"/>
      <c r="I303" s="22">
        <v>0.08</v>
      </c>
      <c r="J303" s="11">
        <f t="shared" ref="J303" si="188">H303*1.08</f>
        <v>0</v>
      </c>
      <c r="K303" s="49">
        <f t="shared" ref="K303" si="189">G303*H303</f>
        <v>0</v>
      </c>
      <c r="L303" s="49">
        <f t="shared" ref="L303" si="190">G303*J303</f>
        <v>0</v>
      </c>
    </row>
    <row r="304" spans="1:12" s="23" customFormat="1" ht="45" customHeight="1">
      <c r="A304" s="151"/>
      <c r="B304" s="151"/>
      <c r="C304" s="151" t="s">
        <v>310</v>
      </c>
      <c r="D304" s="151"/>
      <c r="E304" s="155"/>
      <c r="F304" s="155"/>
      <c r="G304" s="155"/>
      <c r="H304" s="156"/>
      <c r="I304" s="168"/>
      <c r="J304" s="169"/>
      <c r="K304" s="169"/>
      <c r="L304" s="169"/>
    </row>
    <row r="305" spans="1:12" s="4" customFormat="1" ht="146.25" customHeight="1" thickBot="1">
      <c r="A305" s="79">
        <v>1</v>
      </c>
      <c r="B305" s="38" t="s">
        <v>358</v>
      </c>
      <c r="C305" s="43" t="s">
        <v>321</v>
      </c>
      <c r="D305" s="79"/>
      <c r="E305" s="38"/>
      <c r="F305" s="37" t="s">
        <v>1</v>
      </c>
      <c r="G305" s="101">
        <v>60</v>
      </c>
      <c r="H305" s="102"/>
      <c r="I305" s="103">
        <v>0.08</v>
      </c>
      <c r="J305" s="49">
        <f t="shared" ref="J305" si="191">H305*1.08</f>
        <v>0</v>
      </c>
      <c r="K305" s="49">
        <f>G305*H305</f>
        <v>0</v>
      </c>
      <c r="L305" s="49">
        <f>G305*J305</f>
        <v>0</v>
      </c>
    </row>
    <row r="306" spans="1:12" ht="27" customHeight="1" thickBot="1">
      <c r="A306" s="104"/>
      <c r="B306" s="104"/>
      <c r="C306" s="44"/>
      <c r="D306" s="104"/>
      <c r="E306" s="44"/>
      <c r="F306" s="44"/>
      <c r="G306" s="198" t="s">
        <v>118</v>
      </c>
      <c r="H306" s="199"/>
      <c r="I306" s="199"/>
      <c r="J306" s="200"/>
      <c r="K306" s="17">
        <f>SUM(K305+K303+K301+K299+K297+K295+K293+K289+K285+K283+K281+K279+K277+K275+K273+K266+K261+K259+K257+K253+K251+K247+K244+K238+K234+K232+K228+K226+K222+K216+K212+K210+K208+K205+K203+K182+K180+K178+K175+K173+K161+K153+K148+K124+K121+K118+K115+K112+K109+K106+K103+K100+K97+K93+K89+K86+K83+K53+K44+K33+K25+K13+K10+K7)</f>
        <v>0</v>
      </c>
      <c r="L306" s="17">
        <f>SUM(L305+L303+L301+L299+L297+L295+L293+L289+L285+L283+L281+L279+L277+L275+L273+L266+L261+L259+L257+L253+L251+L247+L244+L238+L234+L232+L228+L226+L222+L216+L212+L210+L208+L205+L203+L182+L180+L178+L175+L173+L161+L153+L148+L124+L121+L118+L115+L112+L109+L106+L103+L100+L97+L93+L89+L86+L83+L53+L44+L33+L25+L13+L10+L7)</f>
        <v>0</v>
      </c>
    </row>
    <row r="307" spans="1:12">
      <c r="A307" s="104"/>
      <c r="B307" s="104"/>
      <c r="C307" s="44"/>
      <c r="D307" s="104"/>
      <c r="E307" s="44"/>
      <c r="F307" s="44"/>
      <c r="G307" s="44"/>
      <c r="H307" s="14"/>
      <c r="I307" s="15"/>
      <c r="J307" s="19"/>
      <c r="K307" s="14"/>
      <c r="L307" s="14"/>
    </row>
    <row r="308" spans="1:12">
      <c r="A308" s="104"/>
      <c r="B308" s="104"/>
      <c r="C308" s="44"/>
      <c r="D308" s="104"/>
      <c r="E308" s="44"/>
      <c r="F308" s="44"/>
      <c r="G308" s="44"/>
      <c r="H308" s="14"/>
      <c r="I308" s="15"/>
      <c r="J308" s="19"/>
      <c r="K308" s="14"/>
      <c r="L308" s="14"/>
    </row>
    <row r="309" spans="1:12">
      <c r="A309" s="104"/>
      <c r="B309" s="104"/>
      <c r="C309" s="44"/>
      <c r="D309" s="104"/>
      <c r="E309" s="44"/>
      <c r="F309" s="44"/>
      <c r="G309" s="44"/>
      <c r="H309" s="14"/>
      <c r="I309" s="15"/>
      <c r="J309" s="19"/>
      <c r="K309" s="14"/>
      <c r="L309" s="14"/>
    </row>
    <row r="310" spans="1:12">
      <c r="A310" s="104"/>
      <c r="B310" s="104"/>
      <c r="C310" s="44"/>
      <c r="D310" s="104"/>
      <c r="E310" s="44"/>
      <c r="F310" s="44"/>
      <c r="G310" s="44"/>
      <c r="H310" s="14"/>
      <c r="I310" s="15"/>
      <c r="J310" s="19"/>
      <c r="K310" s="14"/>
      <c r="L310" s="14"/>
    </row>
    <row r="311" spans="1:12">
      <c r="A311" s="104"/>
      <c r="B311" s="104"/>
      <c r="C311" s="44"/>
      <c r="D311" s="104"/>
      <c r="E311" s="44"/>
      <c r="F311" s="44"/>
      <c r="G311" s="44"/>
      <c r="H311" s="14"/>
      <c r="I311" s="15"/>
      <c r="J311" s="19"/>
      <c r="K311" s="14"/>
      <c r="L311" s="14"/>
    </row>
    <row r="312" spans="1:12">
      <c r="A312" s="104"/>
      <c r="B312" s="104"/>
      <c r="C312" s="44"/>
      <c r="D312" s="104"/>
      <c r="E312" s="44"/>
      <c r="F312" s="44"/>
      <c r="G312" s="44"/>
      <c r="H312" s="14"/>
      <c r="I312" s="15"/>
      <c r="J312" s="19"/>
      <c r="K312" s="14"/>
      <c r="L312" s="14"/>
    </row>
    <row r="313" spans="1:12">
      <c r="A313" s="104"/>
      <c r="B313" s="104"/>
      <c r="C313" s="44"/>
      <c r="D313" s="104"/>
      <c r="E313" s="44"/>
      <c r="F313" s="44"/>
      <c r="G313" s="44"/>
      <c r="H313" s="14"/>
      <c r="I313" s="15"/>
      <c r="J313" s="19"/>
      <c r="K313" s="14"/>
      <c r="L313" s="14"/>
    </row>
    <row r="314" spans="1:12">
      <c r="A314" s="104"/>
      <c r="B314" s="104"/>
      <c r="C314" s="44"/>
      <c r="D314" s="104"/>
      <c r="E314" s="44"/>
      <c r="F314" s="44"/>
      <c r="G314" s="44"/>
      <c r="H314" s="14"/>
      <c r="I314" s="15"/>
      <c r="J314" s="19"/>
      <c r="K314" s="14"/>
      <c r="L314" s="14"/>
    </row>
    <row r="315" spans="1:12">
      <c r="A315" s="104"/>
      <c r="B315" s="104"/>
      <c r="C315" s="44"/>
      <c r="D315" s="104"/>
      <c r="E315" s="44"/>
      <c r="F315" s="44"/>
      <c r="G315" s="44"/>
      <c r="H315" s="14"/>
      <c r="I315" s="15"/>
      <c r="J315" s="19"/>
      <c r="K315" s="14"/>
      <c r="L315" s="14"/>
    </row>
    <row r="316" spans="1:12">
      <c r="A316" s="104"/>
      <c r="B316" s="104"/>
      <c r="C316" s="44"/>
      <c r="D316" s="104"/>
      <c r="E316" s="44"/>
      <c r="F316" s="44"/>
      <c r="G316" s="44"/>
      <c r="H316" s="14"/>
      <c r="I316" s="15"/>
      <c r="J316" s="19"/>
      <c r="K316" s="14"/>
      <c r="L316" s="14"/>
    </row>
    <row r="317" spans="1:12">
      <c r="A317" s="104"/>
      <c r="B317" s="104"/>
      <c r="C317" s="44"/>
      <c r="D317" s="104"/>
      <c r="E317" s="44"/>
      <c r="F317" s="44"/>
      <c r="G317" s="44"/>
      <c r="H317" s="14"/>
      <c r="I317" s="15"/>
      <c r="J317" s="19"/>
      <c r="K317" s="14"/>
      <c r="L317" s="14"/>
    </row>
    <row r="318" spans="1:12">
      <c r="A318" s="104"/>
      <c r="B318" s="104"/>
      <c r="C318" s="44"/>
      <c r="D318" s="104"/>
      <c r="E318" s="44"/>
      <c r="F318" s="44"/>
      <c r="G318" s="44"/>
      <c r="H318" s="14"/>
      <c r="I318" s="15"/>
      <c r="J318" s="19"/>
      <c r="K318" s="14"/>
      <c r="L318" s="14"/>
    </row>
    <row r="319" spans="1:12">
      <c r="A319" s="104"/>
      <c r="B319" s="104"/>
      <c r="C319" s="44"/>
      <c r="D319" s="104"/>
      <c r="E319" s="44"/>
      <c r="F319" s="44"/>
      <c r="G319" s="44"/>
      <c r="H319" s="14"/>
      <c r="I319" s="15"/>
      <c r="J319" s="19"/>
      <c r="K319" s="14"/>
      <c r="L319" s="14"/>
    </row>
    <row r="320" spans="1:12">
      <c r="A320" s="104"/>
      <c r="B320" s="104"/>
      <c r="C320" s="44"/>
      <c r="D320" s="104"/>
      <c r="E320" s="44"/>
      <c r="F320" s="44"/>
      <c r="G320" s="44"/>
      <c r="H320" s="14"/>
      <c r="I320" s="15"/>
      <c r="J320" s="19"/>
      <c r="K320" s="14"/>
      <c r="L320" s="14"/>
    </row>
    <row r="321" spans="1:12">
      <c r="A321" s="104"/>
      <c r="B321" s="104"/>
      <c r="C321" s="44"/>
      <c r="D321" s="104"/>
      <c r="E321" s="44"/>
      <c r="F321" s="44"/>
      <c r="G321" s="44"/>
      <c r="H321" s="14"/>
      <c r="I321" s="15"/>
      <c r="J321" s="19"/>
      <c r="K321" s="14"/>
      <c r="L321" s="14"/>
    </row>
    <row r="322" spans="1:12">
      <c r="A322" s="104"/>
      <c r="B322" s="104"/>
      <c r="C322" s="44"/>
      <c r="D322" s="104"/>
      <c r="E322" s="44"/>
      <c r="F322" s="44"/>
      <c r="G322" s="44"/>
      <c r="H322" s="14"/>
      <c r="I322" s="15"/>
      <c r="J322" s="19"/>
      <c r="K322" s="14"/>
      <c r="L322" s="14"/>
    </row>
    <row r="323" spans="1:12">
      <c r="A323" s="104"/>
      <c r="B323" s="104"/>
      <c r="C323" s="44"/>
      <c r="D323" s="104"/>
      <c r="E323" s="44"/>
      <c r="F323" s="44"/>
      <c r="G323" s="44"/>
      <c r="H323" s="14"/>
      <c r="I323" s="15"/>
      <c r="J323" s="19"/>
      <c r="K323" s="14"/>
      <c r="L323" s="14"/>
    </row>
    <row r="324" spans="1:12">
      <c r="A324" s="104"/>
      <c r="B324" s="104"/>
      <c r="C324" s="44"/>
      <c r="D324" s="104"/>
      <c r="E324" s="44"/>
      <c r="F324" s="44"/>
      <c r="G324" s="44"/>
      <c r="H324" s="14"/>
      <c r="I324" s="15"/>
      <c r="J324" s="19"/>
      <c r="K324" s="14"/>
      <c r="L324" s="14"/>
    </row>
    <row r="325" spans="1:12">
      <c r="A325" s="104"/>
      <c r="B325" s="104"/>
      <c r="C325" s="44"/>
      <c r="D325" s="104"/>
      <c r="E325" s="44"/>
      <c r="F325" s="44"/>
      <c r="G325" s="44"/>
      <c r="H325" s="14"/>
      <c r="I325" s="15"/>
      <c r="J325" s="19"/>
      <c r="K325" s="14"/>
      <c r="L325" s="14"/>
    </row>
    <row r="326" spans="1:12">
      <c r="A326" s="104"/>
      <c r="B326" s="104"/>
      <c r="C326" s="44"/>
      <c r="D326" s="104"/>
      <c r="E326" s="44"/>
      <c r="F326" s="44"/>
      <c r="G326" s="44"/>
      <c r="H326" s="14"/>
      <c r="I326" s="15"/>
      <c r="J326" s="19"/>
      <c r="K326" s="14"/>
      <c r="L326" s="14"/>
    </row>
    <row r="327" spans="1:12">
      <c r="A327" s="104"/>
      <c r="B327" s="104"/>
      <c r="C327" s="44"/>
      <c r="D327" s="104"/>
      <c r="E327" s="44"/>
      <c r="F327" s="44"/>
      <c r="G327" s="44"/>
      <c r="H327" s="14"/>
      <c r="I327" s="15"/>
      <c r="J327" s="19"/>
      <c r="K327" s="14"/>
      <c r="L327" s="14"/>
    </row>
    <row r="328" spans="1:12">
      <c r="A328" s="104"/>
      <c r="B328" s="104"/>
      <c r="C328" s="44"/>
      <c r="D328" s="104"/>
      <c r="E328" s="44"/>
      <c r="F328" s="44"/>
      <c r="G328" s="44"/>
      <c r="H328" s="14"/>
      <c r="I328" s="15"/>
      <c r="J328" s="19"/>
      <c r="K328" s="14"/>
      <c r="L328" s="14"/>
    </row>
    <row r="329" spans="1:12">
      <c r="A329" s="104"/>
      <c r="B329" s="104"/>
      <c r="C329" s="44"/>
      <c r="D329" s="104"/>
      <c r="E329" s="44"/>
      <c r="F329" s="44"/>
      <c r="G329" s="44"/>
      <c r="H329" s="14"/>
      <c r="I329" s="15"/>
      <c r="J329" s="19"/>
      <c r="K329" s="14"/>
      <c r="L329" s="14"/>
    </row>
    <row r="330" spans="1:12">
      <c r="A330" s="104"/>
      <c r="B330" s="104"/>
      <c r="C330" s="44"/>
      <c r="D330" s="104"/>
      <c r="E330" s="44"/>
      <c r="F330" s="44"/>
      <c r="G330" s="44"/>
      <c r="H330" s="14"/>
      <c r="I330" s="15"/>
      <c r="J330" s="19"/>
      <c r="K330" s="14"/>
      <c r="L330" s="14"/>
    </row>
    <row r="331" spans="1:12">
      <c r="A331" s="104"/>
      <c r="B331" s="104"/>
      <c r="C331" s="44"/>
      <c r="D331" s="104"/>
      <c r="E331" s="44"/>
      <c r="F331" s="44"/>
      <c r="G331" s="44"/>
      <c r="H331" s="14"/>
      <c r="I331" s="15"/>
      <c r="J331" s="19"/>
      <c r="K331" s="14"/>
      <c r="L331" s="14"/>
    </row>
    <row r="332" spans="1:12">
      <c r="A332" s="104"/>
      <c r="B332" s="104"/>
      <c r="C332" s="44"/>
      <c r="D332" s="104"/>
      <c r="E332" s="44"/>
      <c r="F332" s="44"/>
      <c r="G332" s="44"/>
      <c r="H332" s="14"/>
      <c r="I332" s="15"/>
      <c r="J332" s="19"/>
      <c r="K332" s="14"/>
      <c r="L332" s="14"/>
    </row>
    <row r="333" spans="1:12">
      <c r="A333" s="104"/>
      <c r="B333" s="104"/>
      <c r="C333" s="44"/>
      <c r="D333" s="104"/>
      <c r="E333" s="44"/>
      <c r="F333" s="44"/>
      <c r="G333" s="44"/>
      <c r="H333" s="14"/>
      <c r="I333" s="15"/>
      <c r="J333" s="19"/>
      <c r="K333" s="14"/>
      <c r="L333" s="14"/>
    </row>
    <row r="334" spans="1:12">
      <c r="A334" s="104"/>
      <c r="B334" s="104"/>
      <c r="C334" s="44"/>
      <c r="D334" s="104"/>
      <c r="E334" s="44"/>
      <c r="F334" s="44"/>
      <c r="G334" s="44"/>
      <c r="H334" s="14"/>
      <c r="I334" s="15"/>
      <c r="J334" s="19"/>
      <c r="K334" s="14"/>
      <c r="L334" s="14"/>
    </row>
    <row r="335" spans="1:12">
      <c r="A335" s="104"/>
      <c r="B335" s="104"/>
      <c r="C335" s="44"/>
      <c r="D335" s="104"/>
      <c r="E335" s="44"/>
      <c r="F335" s="44"/>
      <c r="G335" s="44"/>
      <c r="H335" s="14"/>
      <c r="I335" s="15"/>
      <c r="J335" s="19"/>
      <c r="K335" s="14"/>
      <c r="L335" s="14"/>
    </row>
    <row r="336" spans="1:12">
      <c r="A336" s="104"/>
      <c r="B336" s="104"/>
      <c r="C336" s="44"/>
      <c r="D336" s="104"/>
      <c r="E336" s="44"/>
      <c r="F336" s="44"/>
      <c r="G336" s="44"/>
      <c r="H336" s="14"/>
      <c r="I336" s="15"/>
      <c r="J336" s="19"/>
      <c r="K336" s="14"/>
      <c r="L336" s="14"/>
    </row>
    <row r="337" spans="1:12">
      <c r="A337" s="104"/>
      <c r="B337" s="104"/>
      <c r="C337" s="44"/>
      <c r="D337" s="104"/>
      <c r="E337" s="44"/>
      <c r="F337" s="44"/>
      <c r="G337" s="44"/>
      <c r="H337" s="14"/>
      <c r="I337" s="15"/>
      <c r="J337" s="19"/>
      <c r="K337" s="14"/>
      <c r="L337" s="14"/>
    </row>
    <row r="338" spans="1:12">
      <c r="A338" s="104"/>
      <c r="B338" s="104"/>
      <c r="C338" s="44"/>
      <c r="D338" s="104"/>
      <c r="E338" s="44"/>
      <c r="F338" s="44"/>
      <c r="G338" s="44"/>
      <c r="H338" s="14"/>
      <c r="I338" s="15"/>
      <c r="J338" s="19"/>
      <c r="K338" s="14"/>
      <c r="L338" s="14"/>
    </row>
    <row r="339" spans="1:12">
      <c r="A339" s="104"/>
      <c r="B339" s="104"/>
      <c r="C339" s="44"/>
      <c r="D339" s="104"/>
      <c r="E339" s="44"/>
      <c r="F339" s="44"/>
      <c r="G339" s="44"/>
      <c r="H339" s="14"/>
      <c r="I339" s="15"/>
      <c r="J339" s="19"/>
      <c r="K339" s="14"/>
      <c r="L339" s="14"/>
    </row>
    <row r="340" spans="1:12">
      <c r="A340" s="104"/>
      <c r="B340" s="104"/>
      <c r="C340" s="44"/>
      <c r="D340" s="104"/>
      <c r="E340" s="44"/>
      <c r="F340" s="44"/>
      <c r="G340" s="44"/>
      <c r="H340" s="14"/>
      <c r="I340" s="15"/>
      <c r="J340" s="19"/>
      <c r="K340" s="14"/>
      <c r="L340" s="14"/>
    </row>
    <row r="341" spans="1:12">
      <c r="A341" s="104"/>
      <c r="B341" s="104"/>
      <c r="C341" s="44"/>
      <c r="D341" s="104"/>
      <c r="E341" s="44"/>
      <c r="F341" s="44"/>
      <c r="G341" s="44"/>
      <c r="H341" s="14"/>
      <c r="I341" s="15"/>
      <c r="J341" s="19"/>
      <c r="K341" s="14"/>
      <c r="L341" s="14"/>
    </row>
    <row r="342" spans="1:12">
      <c r="A342" s="104"/>
      <c r="B342" s="104"/>
      <c r="C342" s="44"/>
      <c r="D342" s="104"/>
      <c r="E342" s="44"/>
      <c r="F342" s="44"/>
      <c r="G342" s="44"/>
      <c r="H342" s="14"/>
      <c r="I342" s="15"/>
      <c r="J342" s="19"/>
      <c r="K342" s="14"/>
      <c r="L342" s="14"/>
    </row>
    <row r="343" spans="1:12">
      <c r="A343" s="104"/>
      <c r="B343" s="104"/>
      <c r="C343" s="44"/>
      <c r="D343" s="104"/>
      <c r="E343" s="44"/>
      <c r="F343" s="44"/>
      <c r="G343" s="44"/>
      <c r="H343" s="14"/>
      <c r="I343" s="15"/>
      <c r="J343" s="19"/>
      <c r="K343" s="14"/>
      <c r="L343" s="14"/>
    </row>
    <row r="344" spans="1:12">
      <c r="A344" s="104"/>
      <c r="B344" s="104"/>
      <c r="C344" s="44"/>
      <c r="D344" s="104"/>
      <c r="E344" s="44"/>
      <c r="F344" s="44"/>
      <c r="G344" s="44"/>
      <c r="H344" s="14"/>
      <c r="I344" s="15"/>
      <c r="J344" s="19"/>
      <c r="K344" s="14"/>
      <c r="L344" s="14"/>
    </row>
    <row r="345" spans="1:12">
      <c r="A345" s="104"/>
      <c r="B345" s="104"/>
      <c r="C345" s="44"/>
      <c r="D345" s="104"/>
      <c r="E345" s="44"/>
      <c r="F345" s="44"/>
      <c r="G345" s="44"/>
      <c r="H345" s="14"/>
      <c r="I345" s="15"/>
      <c r="J345" s="19"/>
      <c r="K345" s="14"/>
      <c r="L345" s="14"/>
    </row>
    <row r="346" spans="1:12">
      <c r="A346" s="104"/>
      <c r="B346" s="104"/>
      <c r="C346" s="44"/>
      <c r="D346" s="104"/>
      <c r="E346" s="44"/>
      <c r="F346" s="44"/>
      <c r="G346" s="44"/>
      <c r="H346" s="14"/>
      <c r="I346" s="15"/>
      <c r="J346" s="19"/>
      <c r="K346" s="14"/>
      <c r="L346" s="14"/>
    </row>
    <row r="347" spans="1:12">
      <c r="A347" s="104"/>
      <c r="B347" s="104"/>
      <c r="C347" s="44"/>
      <c r="D347" s="104"/>
      <c r="E347" s="44"/>
      <c r="F347" s="44"/>
      <c r="G347" s="44"/>
      <c r="H347" s="14"/>
      <c r="I347" s="15"/>
      <c r="J347" s="19"/>
      <c r="K347" s="14"/>
      <c r="L347" s="14"/>
    </row>
    <row r="348" spans="1:12">
      <c r="A348" s="104"/>
      <c r="B348" s="104"/>
      <c r="C348" s="44"/>
      <c r="D348" s="104"/>
      <c r="E348" s="44"/>
      <c r="F348" s="44"/>
      <c r="G348" s="44"/>
      <c r="H348" s="14"/>
      <c r="I348" s="15"/>
      <c r="J348" s="19"/>
      <c r="K348" s="14"/>
      <c r="L348" s="14"/>
    </row>
    <row r="349" spans="1:12">
      <c r="A349" s="104"/>
      <c r="B349" s="104"/>
      <c r="C349" s="44"/>
      <c r="D349" s="104"/>
      <c r="E349" s="44"/>
      <c r="F349" s="44"/>
      <c r="G349" s="44"/>
      <c r="H349" s="14"/>
      <c r="I349" s="15"/>
      <c r="J349" s="19"/>
      <c r="K349" s="14"/>
      <c r="L349" s="14"/>
    </row>
    <row r="350" spans="1:12">
      <c r="A350" s="104"/>
      <c r="B350" s="104"/>
      <c r="C350" s="44"/>
      <c r="D350" s="104"/>
      <c r="E350" s="44"/>
      <c r="F350" s="44"/>
      <c r="G350" s="44"/>
      <c r="H350" s="14"/>
      <c r="I350" s="15"/>
      <c r="J350" s="19"/>
      <c r="K350" s="14"/>
      <c r="L350" s="14"/>
    </row>
    <row r="351" spans="1:12">
      <c r="A351" s="104"/>
      <c r="B351" s="104"/>
      <c r="C351" s="44"/>
      <c r="D351" s="104"/>
      <c r="E351" s="44"/>
      <c r="F351" s="44"/>
      <c r="G351" s="44"/>
      <c r="H351" s="14"/>
      <c r="I351" s="15"/>
      <c r="J351" s="19"/>
      <c r="K351" s="14"/>
      <c r="L351" s="14"/>
    </row>
    <row r="352" spans="1:12">
      <c r="A352" s="104"/>
      <c r="B352" s="104"/>
      <c r="C352" s="44"/>
      <c r="D352" s="104"/>
      <c r="E352" s="44"/>
      <c r="F352" s="44"/>
      <c r="G352" s="44"/>
      <c r="H352" s="14"/>
      <c r="I352" s="15"/>
      <c r="J352" s="19"/>
      <c r="K352" s="14"/>
      <c r="L352" s="14"/>
    </row>
    <row r="353" spans="1:12">
      <c r="A353" s="104"/>
      <c r="B353" s="104"/>
      <c r="C353" s="44"/>
      <c r="D353" s="104"/>
      <c r="E353" s="44"/>
      <c r="F353" s="44"/>
      <c r="G353" s="44"/>
      <c r="H353" s="14"/>
      <c r="I353" s="15"/>
      <c r="J353" s="19"/>
      <c r="K353" s="14"/>
      <c r="L353" s="14"/>
    </row>
    <row r="354" spans="1:12">
      <c r="A354" s="104"/>
      <c r="B354" s="104"/>
      <c r="C354" s="44"/>
      <c r="D354" s="104"/>
      <c r="E354" s="44"/>
      <c r="F354" s="44"/>
      <c r="G354" s="44"/>
      <c r="H354" s="14"/>
      <c r="I354" s="15"/>
      <c r="J354" s="19"/>
      <c r="K354" s="14"/>
      <c r="L354" s="14"/>
    </row>
  </sheetData>
  <mergeCells count="176">
    <mergeCell ref="I7:J7"/>
    <mergeCell ref="A101:L101"/>
    <mergeCell ref="A119:L119"/>
    <mergeCell ref="A127:A133"/>
    <mergeCell ref="G127:G133"/>
    <mergeCell ref="E67:E73"/>
    <mergeCell ref="J93:J94"/>
    <mergeCell ref="A116:L116"/>
    <mergeCell ref="A113:L113"/>
    <mergeCell ref="F93:F94"/>
    <mergeCell ref="A107:L107"/>
    <mergeCell ref="A110:L110"/>
    <mergeCell ref="B89:B90"/>
    <mergeCell ref="E93:E94"/>
    <mergeCell ref="A91:L91"/>
    <mergeCell ref="B93:B94"/>
    <mergeCell ref="K93:K94"/>
    <mergeCell ref="A104:L104"/>
    <mergeCell ref="L93:L94"/>
    <mergeCell ref="A84:L84"/>
    <mergeCell ref="L44:L50"/>
    <mergeCell ref="H33:H41"/>
    <mergeCell ref="K53:K58"/>
    <mergeCell ref="L53:L58"/>
    <mergeCell ref="E33:E41"/>
    <mergeCell ref="F33:F41"/>
    <mergeCell ref="H25:H30"/>
    <mergeCell ref="I25:I30"/>
    <mergeCell ref="J25:J30"/>
    <mergeCell ref="K25:K30"/>
    <mergeCell ref="G25:G30"/>
    <mergeCell ref="F25:F30"/>
    <mergeCell ref="E25:E30"/>
    <mergeCell ref="G33:G41"/>
    <mergeCell ref="H53:H58"/>
    <mergeCell ref="I53:I58"/>
    <mergeCell ref="J53:J58"/>
    <mergeCell ref="L25:L30"/>
    <mergeCell ref="C74:C82"/>
    <mergeCell ref="F67:F73"/>
    <mergeCell ref="K61:K65"/>
    <mergeCell ref="D74:D82"/>
    <mergeCell ref="J74:J79"/>
    <mergeCell ref="K74:K79"/>
    <mergeCell ref="I74:I79"/>
    <mergeCell ref="F74:F79"/>
    <mergeCell ref="D61:D65"/>
    <mergeCell ref="E61:E65"/>
    <mergeCell ref="I61:I65"/>
    <mergeCell ref="G67:G73"/>
    <mergeCell ref="H67:H73"/>
    <mergeCell ref="I67:I73"/>
    <mergeCell ref="G74:G79"/>
    <mergeCell ref="H74:H79"/>
    <mergeCell ref="J61:J65"/>
    <mergeCell ref="D33:D41"/>
    <mergeCell ref="J67:J73"/>
    <mergeCell ref="E53:E58"/>
    <mergeCell ref="D53:D58"/>
    <mergeCell ref="F53:F58"/>
    <mergeCell ref="J13:J22"/>
    <mergeCell ref="A13:A22"/>
    <mergeCell ref="F13:F22"/>
    <mergeCell ref="G13:G22"/>
    <mergeCell ref="H13:H22"/>
    <mergeCell ref="I13:I22"/>
    <mergeCell ref="B13:B22"/>
    <mergeCell ref="E13:E22"/>
    <mergeCell ref="D13:D22"/>
    <mergeCell ref="D67:D73"/>
    <mergeCell ref="A61:A65"/>
    <mergeCell ref="B61:B65"/>
    <mergeCell ref="C61:C65"/>
    <mergeCell ref="A53:A58"/>
    <mergeCell ref="F61:F65"/>
    <mergeCell ref="B53:B58"/>
    <mergeCell ref="G53:G58"/>
    <mergeCell ref="G61:G65"/>
    <mergeCell ref="H61:H65"/>
    <mergeCell ref="A59:L59"/>
    <mergeCell ref="L61:L65"/>
    <mergeCell ref="E44:E50"/>
    <mergeCell ref="F44:F50"/>
    <mergeCell ref="G44:G50"/>
    <mergeCell ref="D44:D50"/>
    <mergeCell ref="G93:G94"/>
    <mergeCell ref="A87:L87"/>
    <mergeCell ref="A95:L95"/>
    <mergeCell ref="E89:E90"/>
    <mergeCell ref="A74:A82"/>
    <mergeCell ref="B74:B82"/>
    <mergeCell ref="E74:E82"/>
    <mergeCell ref="D93:D94"/>
    <mergeCell ref="H93:H94"/>
    <mergeCell ref="I93:I94"/>
    <mergeCell ref="D89:D90"/>
    <mergeCell ref="A89:A90"/>
    <mergeCell ref="K67:K73"/>
    <mergeCell ref="L67:L73"/>
    <mergeCell ref="L74:L79"/>
    <mergeCell ref="B67:B73"/>
    <mergeCell ref="C67:C73"/>
    <mergeCell ref="A67:A73"/>
    <mergeCell ref="A98:L98"/>
    <mergeCell ref="K89:K90"/>
    <mergeCell ref="L89:L90"/>
    <mergeCell ref="F89:F90"/>
    <mergeCell ref="G89:G90"/>
    <mergeCell ref="H89:H90"/>
    <mergeCell ref="I89:I90"/>
    <mergeCell ref="A93:A94"/>
    <mergeCell ref="J89:J90"/>
    <mergeCell ref="E141:E147"/>
    <mergeCell ref="F141:F147"/>
    <mergeCell ref="G141:G147"/>
    <mergeCell ref="A125:L125"/>
    <mergeCell ref="B127:B133"/>
    <mergeCell ref="C127:C133"/>
    <mergeCell ref="D127:D133"/>
    <mergeCell ref="G134:G140"/>
    <mergeCell ref="E127:E133"/>
    <mergeCell ref="F127:F133"/>
    <mergeCell ref="A134:A140"/>
    <mergeCell ref="B134:B140"/>
    <mergeCell ref="C134:C140"/>
    <mergeCell ref="D134:D140"/>
    <mergeCell ref="E134:E140"/>
    <mergeCell ref="F134:F140"/>
    <mergeCell ref="I33:I41"/>
    <mergeCell ref="G306:J306"/>
    <mergeCell ref="H127:H133"/>
    <mergeCell ref="J127:J133"/>
    <mergeCell ref="I127:I133"/>
    <mergeCell ref="H134:H140"/>
    <mergeCell ref="J134:J140"/>
    <mergeCell ref="I134:I140"/>
    <mergeCell ref="H141:H147"/>
    <mergeCell ref="I141:I147"/>
    <mergeCell ref="J141:J147"/>
    <mergeCell ref="A149:L149"/>
    <mergeCell ref="K127:K133"/>
    <mergeCell ref="L127:L133"/>
    <mergeCell ref="K134:K140"/>
    <mergeCell ref="L134:L140"/>
    <mergeCell ref="K141:K147"/>
    <mergeCell ref="L141:L147"/>
    <mergeCell ref="C292:G292"/>
    <mergeCell ref="A122:L122"/>
    <mergeCell ref="A141:A147"/>
    <mergeCell ref="B141:B147"/>
    <mergeCell ref="C141:C147"/>
    <mergeCell ref="D141:D147"/>
    <mergeCell ref="A1:L1"/>
    <mergeCell ref="B25:B30"/>
    <mergeCell ref="A25:A29"/>
    <mergeCell ref="A23:L23"/>
    <mergeCell ref="D25:D30"/>
    <mergeCell ref="B44:B50"/>
    <mergeCell ref="A51:L51"/>
    <mergeCell ref="K44:K50"/>
    <mergeCell ref="H44:H50"/>
    <mergeCell ref="I44:I50"/>
    <mergeCell ref="J44:J50"/>
    <mergeCell ref="A44:A50"/>
    <mergeCell ref="A33:A41"/>
    <mergeCell ref="A42:L42"/>
    <mergeCell ref="A31:L31"/>
    <mergeCell ref="B33:B41"/>
    <mergeCell ref="J33:J41"/>
    <mergeCell ref="A3:L3"/>
    <mergeCell ref="A8:L8"/>
    <mergeCell ref="A11:L11"/>
    <mergeCell ref="K13:K22"/>
    <mergeCell ref="L13:L22"/>
    <mergeCell ref="K33:K41"/>
    <mergeCell ref="L33:L41"/>
  </mergeCells>
  <printOptions horizontalCentered="1"/>
  <pageMargins left="0.23622047244094491" right="0.23622047244094491" top="0.74803149606299213" bottom="0.74803149606299213" header="0.31496062992125984" footer="0.31496062992125984"/>
  <pageSetup paperSize="9" scale="48" fitToHeight="0" pageOrder="overThenDown" orientation="landscape" horizontalDpi="300" verticalDpi="300" r:id="rId1"/>
  <headerFooter>
    <oddHeader>&amp;L&amp;"Arial Narrow,Normalny"&amp;16Sprawa 128/2025&amp;R&amp;"Arial Narrow,Normalny"&amp;16Załącznik nr 7 do SWZ</oddHeader>
    <oddFooter>&amp;R&amp;"Arial Narrow,Normalny"&amp;16Podpis elektroniczny i pieczec Wykonawcy</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Zakresy nazwane</vt:lpstr>
      </vt:variant>
      <vt:variant>
        <vt:i4>2</vt:i4>
      </vt:variant>
    </vt:vector>
  </HeadingPairs>
  <TitlesOfParts>
    <vt:vector size="3" baseType="lpstr">
      <vt:lpstr>Arkusz1</vt:lpstr>
      <vt:lpstr>Arkusz1!d</vt:lpstr>
      <vt:lpstr>Arkusz1!Print_Area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2025-11-26T06:51:37Z</dcterms:modified>
</cp:coreProperties>
</file>