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FAC7FC90-3866-47B0-9E07-F7834D428A91}" xr6:coauthVersionLast="47" xr6:coauthVersionMax="47" xr10:uidLastSave="{00000000-0000-0000-0000-000000000000}"/>
  <bookViews>
    <workbookView xWindow="-120" yWindow="-120" windowWidth="29040" windowHeight="15720" xr2:uid="{00000000-000D-0000-FFFF-FFFF00000000}"/>
  </bookViews>
  <sheets>
    <sheet name="Arkusz1" sheetId="1" r:id="rId1"/>
  </sheets>
  <definedNames>
    <definedName name="_xlnm.Print_Area" localSheetId="0">Arkusz1!$A$1:$M$153</definedName>
    <definedName name="Print_Area" localSheetId="0">Arkusz1!$A$1:$M$98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51" i="1" l="1"/>
  <c r="J148" i="1"/>
  <c r="J144" i="1"/>
  <c r="J143" i="1"/>
  <c r="J140" i="1"/>
  <c r="J131" i="1"/>
  <c r="J130" i="1"/>
  <c r="J129" i="1"/>
  <c r="J128" i="1"/>
  <c r="J127" i="1"/>
  <c r="J126" i="1"/>
  <c r="J125" i="1"/>
  <c r="J124" i="1"/>
  <c r="J123" i="1"/>
  <c r="J122" i="1"/>
  <c r="J121" i="1"/>
  <c r="J120" i="1"/>
  <c r="J104" i="1"/>
  <c r="J101" i="1"/>
  <c r="J97" i="1"/>
  <c r="J96" i="1"/>
  <c r="J93" i="1"/>
  <c r="J90" i="1"/>
  <c r="J86" i="1"/>
  <c r="J85" i="1"/>
  <c r="J60" i="1"/>
  <c r="J57" i="1"/>
  <c r="K93" i="1"/>
  <c r="L93" i="1" s="1"/>
  <c r="K144" i="1"/>
  <c r="L144" i="1"/>
  <c r="K151" i="1" l="1"/>
  <c r="L151" i="1"/>
  <c r="K148" i="1" l="1"/>
  <c r="L148" i="1"/>
  <c r="K143" i="1"/>
  <c r="L143" i="1"/>
  <c r="J111" i="1"/>
  <c r="L111" i="1" s="1"/>
  <c r="K111" i="1"/>
  <c r="J112" i="1"/>
  <c r="L112" i="1" s="1"/>
  <c r="K112" i="1"/>
  <c r="J113" i="1"/>
  <c r="L113" i="1" s="1"/>
  <c r="K113" i="1"/>
  <c r="J114" i="1"/>
  <c r="L114" i="1" s="1"/>
  <c r="K114" i="1"/>
  <c r="J115" i="1"/>
  <c r="L115" i="1" s="1"/>
  <c r="K115" i="1"/>
  <c r="L145" i="1" l="1"/>
  <c r="K145" i="1"/>
  <c r="K140" i="1" l="1"/>
  <c r="L140" i="1"/>
  <c r="K136" i="1"/>
  <c r="J136" i="1"/>
  <c r="L136" i="1" s="1"/>
  <c r="K135" i="1"/>
  <c r="J135" i="1"/>
  <c r="L135" i="1" s="1"/>
  <c r="K137" i="1" l="1"/>
  <c r="L137" i="1"/>
  <c r="J23" i="1"/>
  <c r="K23" i="1"/>
  <c r="L23" i="1" s="1"/>
  <c r="L86" i="1" l="1"/>
  <c r="K86" i="1"/>
  <c r="J11" i="1"/>
  <c r="K11" i="1"/>
  <c r="J12" i="1"/>
  <c r="K12" i="1"/>
  <c r="L12" i="1" s="1"/>
  <c r="J107" i="1"/>
  <c r="L107" i="1" s="1"/>
  <c r="K107" i="1"/>
  <c r="K13" i="1" l="1"/>
  <c r="L11" i="1"/>
  <c r="L13" i="1" s="1"/>
  <c r="K101" i="1"/>
  <c r="K104" i="1"/>
  <c r="L104" i="1"/>
  <c r="L101" i="1"/>
  <c r="L127" i="1"/>
  <c r="K127" i="1"/>
  <c r="L128" i="1"/>
  <c r="K128" i="1"/>
  <c r="L129" i="1"/>
  <c r="K129" i="1"/>
  <c r="L130" i="1"/>
  <c r="K130" i="1"/>
  <c r="L131" i="1"/>
  <c r="K131" i="1"/>
  <c r="J116" i="1"/>
  <c r="L116" i="1" s="1"/>
  <c r="K116" i="1"/>
  <c r="K85" i="1" l="1"/>
  <c r="L85" i="1"/>
  <c r="J80" i="1"/>
  <c r="K80" i="1"/>
  <c r="L80" i="1" s="1"/>
  <c r="J81" i="1"/>
  <c r="K81" i="1"/>
  <c r="L81" i="1" s="1"/>
  <c r="K87" i="1" l="1"/>
  <c r="J24" i="1"/>
  <c r="K24" i="1"/>
  <c r="L24" i="1" s="1"/>
  <c r="J46" i="1" l="1"/>
  <c r="K126" i="1" l="1"/>
  <c r="L126" i="1"/>
  <c r="K125" i="1"/>
  <c r="L125" i="1"/>
  <c r="K124" i="1"/>
  <c r="L124" i="1"/>
  <c r="K123" i="1"/>
  <c r="L123" i="1"/>
  <c r="K122" i="1"/>
  <c r="L122" i="1"/>
  <c r="K121" i="1"/>
  <c r="L121" i="1"/>
  <c r="K120" i="1"/>
  <c r="L120" i="1"/>
  <c r="K110" i="1"/>
  <c r="K117" i="1" s="1"/>
  <c r="J110" i="1"/>
  <c r="L110" i="1" s="1"/>
  <c r="K132" i="1" l="1"/>
  <c r="L117" i="1"/>
  <c r="L132" i="1"/>
  <c r="J47" i="1" l="1"/>
  <c r="K60" i="1"/>
  <c r="L60" i="1"/>
  <c r="K57" i="1"/>
  <c r="K97" i="1" l="1"/>
  <c r="K96" i="1"/>
  <c r="K98" i="1" l="1"/>
  <c r="K90" i="1"/>
  <c r="L97" i="1" l="1"/>
  <c r="L96" i="1"/>
  <c r="L98" i="1" l="1"/>
  <c r="L90" i="1"/>
  <c r="K5" i="1" l="1"/>
  <c r="K8" i="1"/>
  <c r="L8" i="1" s="1"/>
  <c r="K16" i="1"/>
  <c r="K19" i="1"/>
  <c r="L19" i="1" s="1"/>
  <c r="K22" i="1"/>
  <c r="K25" i="1" s="1"/>
  <c r="K28" i="1"/>
  <c r="K29" i="1"/>
  <c r="K30" i="1"/>
  <c r="L30" i="1" s="1"/>
  <c r="K31" i="1"/>
  <c r="L31" i="1" s="1"/>
  <c r="K32" i="1"/>
  <c r="L32" i="1" s="1"/>
  <c r="K33" i="1"/>
  <c r="L33" i="1" s="1"/>
  <c r="J37" i="1"/>
  <c r="L37" i="1" s="1"/>
  <c r="J40" i="1"/>
  <c r="L40" i="1" s="1"/>
  <c r="J43" i="1"/>
  <c r="L43" i="1" s="1"/>
  <c r="L46" i="1"/>
  <c r="L47" i="1"/>
  <c r="K51" i="1"/>
  <c r="K52" i="1"/>
  <c r="L52" i="1" s="1"/>
  <c r="K53" i="1"/>
  <c r="L53" i="1" s="1"/>
  <c r="L57" i="1"/>
  <c r="K63" i="1"/>
  <c r="K64" i="1"/>
  <c r="L64" i="1" s="1"/>
  <c r="K65" i="1"/>
  <c r="L65" i="1" s="1"/>
  <c r="K66" i="1"/>
  <c r="L66" i="1" s="1"/>
  <c r="K67" i="1"/>
  <c r="L67" i="1" s="1"/>
  <c r="K68" i="1"/>
  <c r="L68" i="1" s="1"/>
  <c r="K69" i="1"/>
  <c r="L69" i="1" s="1"/>
  <c r="K70" i="1"/>
  <c r="L70" i="1" s="1"/>
  <c r="K71" i="1"/>
  <c r="L71" i="1" s="1"/>
  <c r="K75" i="1"/>
  <c r="K76" i="1"/>
  <c r="L76" i="1" s="1"/>
  <c r="K77" i="1"/>
  <c r="L77" i="1" s="1"/>
  <c r="K78" i="1"/>
  <c r="L78" i="1" s="1"/>
  <c r="K79" i="1"/>
  <c r="L79" i="1" s="1"/>
  <c r="L87" i="1"/>
  <c r="K37" i="1"/>
  <c r="K40" i="1"/>
  <c r="K43" i="1"/>
  <c r="K46" i="1"/>
  <c r="K47" i="1"/>
  <c r="J79" i="1"/>
  <c r="J78" i="1"/>
  <c r="J77" i="1"/>
  <c r="J76" i="1"/>
  <c r="J75" i="1"/>
  <c r="J71" i="1"/>
  <c r="J70" i="1"/>
  <c r="J69" i="1"/>
  <c r="J68" i="1"/>
  <c r="J67" i="1"/>
  <c r="J66" i="1"/>
  <c r="J65" i="1"/>
  <c r="J64" i="1"/>
  <c r="J63" i="1"/>
  <c r="J5" i="1"/>
  <c r="J53" i="1"/>
  <c r="J52" i="1"/>
  <c r="J51" i="1"/>
  <c r="J33" i="1"/>
  <c r="J32" i="1"/>
  <c r="J31" i="1"/>
  <c r="J30" i="1"/>
  <c r="J29" i="1"/>
  <c r="J28" i="1"/>
  <c r="J22" i="1"/>
  <c r="J19" i="1"/>
  <c r="J16" i="1"/>
  <c r="J8" i="1"/>
  <c r="K48" i="1" l="1"/>
  <c r="K72" i="1"/>
  <c r="K82" i="1"/>
  <c r="K34" i="1"/>
  <c r="L51" i="1"/>
  <c r="L54" i="1" s="1"/>
  <c r="K54" i="1"/>
  <c r="L75" i="1"/>
  <c r="L82" i="1" s="1"/>
  <c r="L63" i="1"/>
  <c r="L72" i="1" s="1"/>
  <c r="L22" i="1"/>
  <c r="L25" i="1" s="1"/>
  <c r="L28" i="1"/>
  <c r="L16" i="1"/>
  <c r="L5" i="1"/>
  <c r="L48" i="1"/>
  <c r="L29" i="1"/>
  <c r="L34" i="1" l="1"/>
</calcChain>
</file>

<file path=xl/sharedStrings.xml><?xml version="1.0" encoding="utf-8"?>
<sst xmlns="http://schemas.openxmlformats.org/spreadsheetml/2006/main" count="225" uniqueCount="144">
  <si>
    <t xml:space="preserve">L.p. </t>
  </si>
  <si>
    <t>Nazwa materiału</t>
  </si>
  <si>
    <t>Wielkość</t>
  </si>
  <si>
    <t>Kod towaru</t>
  </si>
  <si>
    <t xml:space="preserve">Producent </t>
  </si>
  <si>
    <t>ilość</t>
  </si>
  <si>
    <t>J.M</t>
  </si>
  <si>
    <t>Cena netto</t>
  </si>
  <si>
    <t xml:space="preserve"> % VAT</t>
  </si>
  <si>
    <t>Cena brutto</t>
  </si>
  <si>
    <t>Wartość netto</t>
  </si>
  <si>
    <t>Wartość brutto</t>
  </si>
  <si>
    <t>Uwagi</t>
  </si>
  <si>
    <t xml:space="preserve">                                          ZADANIE 1</t>
  </si>
  <si>
    <t>op</t>
  </si>
  <si>
    <t xml:space="preserve">                                          ZADANIE 2</t>
  </si>
  <si>
    <t>Maszynki jednorazowe do golenia,  dwuostrzowe</t>
  </si>
  <si>
    <t>szt</t>
  </si>
  <si>
    <t xml:space="preserve">                                          ZADANIE 3</t>
  </si>
  <si>
    <t>RAZEM:</t>
  </si>
  <si>
    <t xml:space="preserve">                                          ZADANIE 4</t>
  </si>
  <si>
    <t>op.</t>
  </si>
  <si>
    <t xml:space="preserve">                                          ZADANIE 5</t>
  </si>
  <si>
    <t>para</t>
  </si>
  <si>
    <t xml:space="preserve">                                          ZADANIE 6</t>
  </si>
  <si>
    <t>Elektroda ekg spoczynkowa z mocowaniem na klips płaski np. typ CA610 a  100 szt. (dla dorosłych)</t>
  </si>
  <si>
    <t xml:space="preserve">                                          ZADANIE 7</t>
  </si>
  <si>
    <t xml:space="preserve">                                          ZADANIE 8</t>
  </si>
  <si>
    <t>CH8-10</t>
  </si>
  <si>
    <t>Cewnik Nelaton</t>
  </si>
  <si>
    <t>CH-6-18</t>
  </si>
  <si>
    <t>Cewnik Tieman</t>
  </si>
  <si>
    <t>2000ml</t>
  </si>
  <si>
    <t>Zatyczka do cewnika sterylna</t>
  </si>
  <si>
    <t xml:space="preserve">                                          ZADANIE 12</t>
  </si>
  <si>
    <t>Koc ratowniczy</t>
  </si>
  <si>
    <t xml:space="preserve">                                          ZADANIE 13</t>
  </si>
  <si>
    <t xml:space="preserve">                                          ZADANIE 16</t>
  </si>
  <si>
    <t>kpl</t>
  </si>
  <si>
    <t>Szyna na palec Zimmera</t>
  </si>
  <si>
    <t>230x20</t>
  </si>
  <si>
    <t>260x20</t>
  </si>
  <si>
    <t>400x20</t>
  </si>
  <si>
    <t>Prezerwatywa pudrowana bez zbiorniczka opak. a 1szt</t>
  </si>
  <si>
    <t>Sonda żołądkowa z dwoma lub z czterema otworami bocznymi</t>
  </si>
  <si>
    <t>Pończochy przeciwzakrzepowe typu TED Kendall, kodowane kolorami, posiadające elastyczny klin w górnej części pończochy (różne rozmiary dla dorosłych)</t>
  </si>
  <si>
    <t>CH-10-22</t>
  </si>
  <si>
    <t>Zestaw do kontrolowanej zbiórki stolca posiadający kieszonkę na palec umożliwiającą bezpieczną, precyzyjną i atraumatyczną aplikację systemu w ciało pacjenta</t>
  </si>
  <si>
    <t>CH-12-24 z balonem 5-15ml lub 5-10ml</t>
  </si>
  <si>
    <t xml:space="preserve">                                          ZADANIE 9</t>
  </si>
  <si>
    <t xml:space="preserve">                                          ZADANIE 15</t>
  </si>
  <si>
    <t>Korek do kaniuli (wykonany trzpień zamykający światło kaniuli poniżej krawędzi korka) pakowane pojedynczo (każde opakowanie osobne), opakowanie umożliwiające otwarcie przez rozwarcie listków gwarantujące sterylność wyrobu</t>
  </si>
  <si>
    <t>Kranik trójdrożny z przedłużaczem 20-25cm (pozostały opis jak w poz. 3)</t>
  </si>
  <si>
    <t xml:space="preserve">Rampa 3-kranikowa
- kraniki obracane o 360° bez ograniczenia, typu Luer-Lock, posiadające trójramienny wskaźnik zamknięcia i otwarcia,
- każde z wejść zabezpieczone koreczkami, wykonane z poliwęglanu, z optycznym  indykatorem pozycji zamknięty/otwarty, odporne na ciśnienie min 4,5 bara,
- możliwość podawania tłuszczy i chemioterapeutyków,
- sterylna, niepirogenna, pakowana pojedynczo.
</t>
  </si>
  <si>
    <t xml:space="preserve">Rampa 3-kranikowa z przedłużaczem min10cm
- kraniki obracane o 360° bez ograniczenia, typu Luer-Lock, posiadające trójramienny wskaźnik zamknięcia i otwarcia,
- każde z wejść zabezpieczone koreczkami, wykonane z poliwęglanu, z optycznym  indykatorem pozycji zamknięty/otwarty, odporne na ciśnienie min 4,5 bara,
- możliwość podawania tłuszczy i chemioterapeutyków,
- sterylna, niepirogenna, pakowana pojedynczo.
</t>
  </si>
  <si>
    <t xml:space="preserve">Rampa 5-kranikowa 
- kraniki obracane o 360° bez ograniczenia, typu Luer-Lock, posiadające trójramienny wskaźnik zamknięcia i otwarcia,
- każde z wejść zabezpieczone koreczkami, wykonane z poliwęglanu, z optycznym  indykatorem pozycji zamknięty/otwarty, odporne na ciśnienie min 4,5 bara,
- możliwość podawania tłuszczy i chemioterapeutyków,
- sterylna, niepirogenna, pakowana pojedynczo.
</t>
  </si>
  <si>
    <t xml:space="preserve">Rampa 5-kranikowa z przedłużaczem min 10cm
- kraniki obracane o 360° bez ograniczenia, typu Luer-Lock, posiadające trójramienny wskaźnik zamknięcia i otwarcia,
- każde z wejść zabezpieczone koreczkami, wykonane z poliwęglanu, z optycznym  indykatorem pozycji zamknięty/otwarty, odporne na ciśnienie min 4,5 bara,
- możliwość podawania tłuszczy i chemioterapeutyków,
- sterylna, niepirogenna, pakowana pojedynczo.
</t>
  </si>
  <si>
    <t>Maska tlenowa z miekkiego elastycznego PCV przeźroczysta antyalergiczne tworzywo nie zawierające lateksu anatomiczny kształt i szczelnie przylegająca do twarzy z drenem min 200cm o przekroju gwiazdkowym umożliwiający przepływ tlenu podczas zagięcia elastyczne paski z klipsem nastawnym na nos pakowane pojedyńczo, rozmiary S, M, L, XL</t>
  </si>
  <si>
    <t>Maska tlenowa dla dorosłych z workiem tlenowym  elastyczne paski z klipsem nastawnym na nos wykonana z tworzywa antyalergicznego nie zawierającego lateksu i drenem o przekroju gwiazdkowym umożliwiający przepływ tlenu nawet podczas zagięcia długści min 200cm, rozmiary S, M, L, XL</t>
  </si>
  <si>
    <t>Nebulizator z ustnikiem wykonany z  PCV, wkręcany, działający także pod kątem 45 stopni, wielkość rozpylanych cząsteczek 2-3 µm, z drenem o dł. 2m o przekroju gwiazdkowym
w zestawie wężyk (rura aerozolowa ) o dł. 16cm i średnicy ok. 2,5cm, nebulizator o pojemności 8-10ml skalowany co 2cm, średnica złącza nebulizatora F22, przeznaczony dla pacjentów powyżej 2 roku życia,nie zawierający lateksu,pakowany pojedyńczo</t>
  </si>
  <si>
    <t>Cewnik do tlenoterapii biernej bez gąbki donosowej dla dorosłych. Część donosowa z miękkiego materiału, mocowanie z tyłu głowy lub za uszy, uniwersalny łącznik pasujący do każdego źródła tlenu. Dren długości 200-213cm  przewód doprowadzający odporny na zgniecenia i zaginanie</t>
  </si>
  <si>
    <t xml:space="preserve">Maska do podawania tlenu dla doroslych typu Venturi z 6 oznaczonymi kolorami koncentratorami tlenu (stężenia 24%, 28%, 31%, 35%, 40%, 50%) maska wykonana z miękkiego i elastycznego PCV antyalergiczna bez zawartości lateksu, z elastycznym paskiem z nastawnymi klipsami na nos, dren długosci min. 2,1mm o przekroju gwiazdkowym zapobiegającym zamknięciu światła </t>
  </si>
  <si>
    <t xml:space="preserve">                                          ZADANIE 10</t>
  </si>
  <si>
    <t xml:space="preserve">                                          ZADANIE 14</t>
  </si>
  <si>
    <t>szt.</t>
  </si>
  <si>
    <t>a25 szt.</t>
  </si>
  <si>
    <t>Szczoteczka do pobierania rozmazów cytologicznych typu Cerve-Brush Combi</t>
  </si>
  <si>
    <t>Śliniak jednorazowy dla stomatologii</t>
  </si>
  <si>
    <t>Pokrowiec na zagłówek jednorazowy na fotel stomatologiczny</t>
  </si>
  <si>
    <t>Cewnik do tlenoterapii biernej bez gąbki donosowej dla dorosłych. Część donosowa z miękkiego materiału, mocowanie z tyłu głowy lub za uszy, uniwersalny łącznik pasujący do każdego źródła tlenu. Dren długości minimum 5m  przewód doprowadzający odporny na zgniecenia i zaginanie</t>
  </si>
  <si>
    <t>40x36</t>
  </si>
  <si>
    <t>a12szt.</t>
  </si>
  <si>
    <t>RAZEM</t>
  </si>
  <si>
    <t>45x42</t>
  </si>
  <si>
    <t>Elektroda do defibrylacji/kardiowersji - Stat-Padz dla dorosłych</t>
  </si>
  <si>
    <t xml:space="preserve">                                          ZADANIE 11</t>
  </si>
  <si>
    <t>CH-8-20 dł 800</t>
  </si>
  <si>
    <t>Maska tlenowa z nebuliaztorem wykonana z przezroczystego PCV antyalergiczne tworzywo sztuczne nie zawierającej lateksu dren o przekroju gwiazdkowym umożliwiający przepływ tlenu nawet podczas zagięcia długości z drenem min 200cm, nebulizator pojemności 8-10ml wielkość rozpylania cząsteczek 2-3µm skalowany co 2 cm, średnica złącza nebulizatora F22, możliwość pracy w pozycji siedzącej i leżącej rozmiary S, M, L, XL</t>
  </si>
  <si>
    <r>
      <t xml:space="preserve">Szpatułki drewniane sterylne a100szt </t>
    </r>
    <r>
      <rPr>
        <i/>
        <sz val="11"/>
        <rFont val="Arial Narrow"/>
        <family val="2"/>
        <charset val="238"/>
      </rPr>
      <t>(pojedynczo pakowane)</t>
    </r>
  </si>
  <si>
    <r>
      <t>Kranik trójdrożny z optycznym wskaźnikiem zamknięcia i otwarcia, obrót 360</t>
    </r>
    <r>
      <rPr>
        <vertAlign val="superscript"/>
        <sz val="11"/>
        <rFont val="Arial Narrow"/>
        <family val="2"/>
        <charset val="238"/>
      </rPr>
      <t>0</t>
    </r>
    <r>
      <rPr>
        <sz val="11"/>
        <rFont val="Arial Narrow"/>
        <family val="2"/>
        <charset val="238"/>
      </rPr>
      <t xml:space="preserve"> (bez ograniczeń), wykonany z poliwęglanu, każde z wejść zabezpieczone koreczkiem, bezlateksowy umożliwiający podawanie tłuszczy i chemioterapeutyków,odporny na ciśnienie - 4,5 bara, kolorowe znaczniki umożliwiające oznaczenie kranika w zależności od zastosowania, trójramienny, jałowy, pakowany pojedynczo (każde opakowanie osobne) </t>
    </r>
  </si>
  <si>
    <r>
      <t>Kranik trójdrożny z przedłużaczem 10cm, z optycznym wskaźnikiem zamknięcia i otwarcia, obrót 360</t>
    </r>
    <r>
      <rPr>
        <vertAlign val="superscript"/>
        <sz val="11"/>
        <rFont val="Arial Narrow"/>
        <family val="2"/>
        <charset val="238"/>
      </rPr>
      <t>0</t>
    </r>
    <r>
      <rPr>
        <sz val="11"/>
        <rFont val="Arial Narrow"/>
        <family val="2"/>
        <charset val="238"/>
      </rPr>
      <t xml:space="preserve"> (bez ograniczeń), wykonany z poliwęglanu, każde z wejść zabezpieczone koreczkiem, bezlateksowy umożliwiający podawanie tłuszczy i chemioterapeutyków,odporny na ciśnienie - 4,5 bara, trójramienny, jałowy, pakowany pojedynczo (każde opakowanie osobne), przedłużacz bez zawartości ftalanów</t>
    </r>
  </si>
  <si>
    <t>Zestaw: komora nawilżacza zawierająca łącznik do podłączenia nebulizatora Aerogen Solo + układ oddechowy. Podwójna spirala chroniąca przed kondensacją: spirala grzejna zawiera cienkie przewody grzejne, które delikatnie i precyzyjnie ogrzewają gaz oddechowy wewnątrz rury; spirala izolacyjna zawiera ogrzane powietrze i chroni gaz oddechowy przed czynnikami zewnętrznymi</t>
  </si>
  <si>
    <t>Podwójne złącze kompatybilne ze wszystkimi obwodami Fisher&amp;Paykel; zacisk na pasku, który eliminuje konieczność korzystania z taśmy; regulowany pasek na głowę, końcówki paska nie wiszą swobodnie wokół twarzy; krawędzie dostosowane do górnej wargi tak, aby nie blokować ust. Technologia ograniczająca tworzenie się kondensatu</t>
  </si>
  <si>
    <t xml:space="preserve">                                          ZADANIE 17</t>
  </si>
  <si>
    <r>
      <t xml:space="preserve">Cewnik Foley dwudrożny sterylny latex silikonowany o stopniu medycznym z </t>
    </r>
    <r>
      <rPr>
        <b/>
        <sz val="11"/>
        <rFont val="Arial Narrow"/>
        <family val="2"/>
        <charset val="238"/>
      </rPr>
      <t>twardą zastawką</t>
    </r>
    <r>
      <rPr>
        <sz val="11"/>
        <rFont val="Arial Narrow"/>
        <family val="2"/>
        <charset val="238"/>
      </rPr>
      <t xml:space="preserve"> </t>
    </r>
    <r>
      <rPr>
        <b/>
        <sz val="11"/>
        <rFont val="Arial Narrow"/>
        <family val="2"/>
        <charset val="238"/>
      </rPr>
      <t>plastykową</t>
    </r>
  </si>
  <si>
    <r>
      <t xml:space="preserve">Cewnik Foley dwudrożny pediatryczny lateks silikonowany, sterylny z prowadnicą i </t>
    </r>
    <r>
      <rPr>
        <b/>
        <sz val="11"/>
        <rFont val="Arial Narrow"/>
        <family val="2"/>
        <charset val="238"/>
      </rPr>
      <t>zastawką plastykową</t>
    </r>
  </si>
  <si>
    <t xml:space="preserve">Pasy bezpieczeństwa na nadgarstek 38x8 cm a 2szt. </t>
  </si>
  <si>
    <t>Łącznik strzykawkowy do pobierania dawki indywidualnej z większej strzykawki głównej, np. Fluid Dispensing Connector B. Braun</t>
  </si>
  <si>
    <t>Zestaw do infuzji dożylnej cytostatyków przy pomocy zgodnych pomp infuzyjnych - 3 porty bursztynowe bezigłowe</t>
  </si>
  <si>
    <t>Zestaw do infuzji dożylnej cytostatyków przy pomocy zgodnych pomp infuzyjnych - 3 porty bezigłowe</t>
  </si>
  <si>
    <t>Zestaw do infuzji dożylnej cytostatyków przy pomocy zgodnych pomp infuzyjnych - 5 portów bezigłowych</t>
  </si>
  <si>
    <t>Zestaw do infuzji dożylnej cytostatyków przy pomocy zgodnych pomp infuzyjnych - 5 portów bezigłowych bursztynowe</t>
  </si>
  <si>
    <t>Elektroda EKG do pracy przy rezonansie magnetycznym a 50szt.</t>
  </si>
  <si>
    <t>Elektroda ekg z pianki polietylenowej dla dorosłych żel stały z zastosowaniem mocnego i hypoalergicznego klejuposiadająca języczek ułatwiający aplikacje, nie zawierające latexu i PVC a 50szt.</t>
  </si>
  <si>
    <t>Staza jednorazowego użytku a25szt.</t>
  </si>
  <si>
    <t xml:space="preserve">                                          ZADANIE 18</t>
  </si>
  <si>
    <t xml:space="preserve">                                          ZADANIE 21</t>
  </si>
  <si>
    <r>
      <t>Worek do moczu z bezzwrotnym zaworem spustowym</t>
    </r>
    <r>
      <rPr>
        <b/>
        <sz val="11"/>
        <rFont val="Arial Narrow"/>
        <family val="2"/>
        <charset val="238"/>
      </rPr>
      <t xml:space="preserve"> typu T</t>
    </r>
    <r>
      <rPr>
        <sz val="11"/>
        <rFont val="Arial Narrow"/>
        <family val="2"/>
        <charset val="238"/>
      </rPr>
      <t xml:space="preserve">  łącznikiem schodkowym i drenem o dł. 90cm sterylny</t>
    </r>
  </si>
  <si>
    <t>Wziernik  sterylny jednorazowy Cusco, pakowany indywidualnie.. Regulowany centralnym zamkiem "śrubą-szpilką" przy pomocy, której produkt jest blokowany według potrzeb użytkownika.(XXS, XS,S, M, L, XL)</t>
  </si>
  <si>
    <t>Kranik trójdrożny z przedłużaczem 100cm (pozostały opis jak w poz. 3)</t>
  </si>
  <si>
    <t>Osłonki na opakowanie z lekiem cytostatycznym w kolorze zielonym rozmiar 100-250ml</t>
  </si>
  <si>
    <t>100-250ml</t>
  </si>
  <si>
    <t>Osłonki na opakowanie z lekiem cytostatycznym w kolorze zielonym rozmiar 500-1000ml</t>
  </si>
  <si>
    <t>500-1000ml</t>
  </si>
  <si>
    <t xml:space="preserve"> Jednorazowy filtr strzykawkowy do przesączania kropli ocznych , Luer-Lock o średnicy porów 0,2mikrona(Sterylne sączki do kropli ocznych z filtrem 0,2 micron ) a 50szt.</t>
  </si>
  <si>
    <t xml:space="preserve">Adapter kolcowy do pobierania oraz dostrzykiwania rozpuszczalnika (np. NaCl) lub leku z worka/butelki, umożliwiający przepływ powietrza w celu wyrównania  ciśnień. Kompatybilny ze strzykawką z konektorem p-kt 1. Tak jak w przypadku pozostałych elementów nie zawiera DEHP, Lateksu oraz BPA. Element ten musi być częścią systemu zamkniętego posiadającego kod ONB, wydanego przez FDA. </t>
  </si>
  <si>
    <t>Łącznik do cewnika -  łacznik nakładany na cewnik zakończony z jednej strony adapterem typu luer lock męski , kompatybilny ze strzykawką z konektorem z p-tu 1 szego , umozliwiajacy podanie leku ( np. Mitomycyna ) w systemie zamkniętym bezpośrednio do pęcherza moczowego przez cewnik. Element ten musi być częścią systemu zamkniętego posiadającego kod ONB, wydanego przez FDA. Zgodnie z zaleceniami  Polskiego Towarzystwa Farmaceutycznego.</t>
  </si>
  <si>
    <t xml:space="preserve">Adapter Luer Lock męski -  pozwala zmienić każdy standardowy port żeński w element systemu zamkniętego, w który  można bezpiecznie wstrzykiwać lek strzykawką z konektorem z punktu 1. Adapter Luer Lock męski posiada system sygnalizacji akustycznej podczas podłączania strzykawki. Element ten musi być częścią systemu zamkniętego posiadającego kod ONB, wydanego przez FDA. </t>
  </si>
  <si>
    <t>Dren kolcowy bez komory kroplowej - długość 40 cm; umożliwia dostrzykiwanie leków przy pomocy wbudowanego konektora  w sposób zamknięty i szczelny. Na drenie znajduje się klips.
Element ten musi być częścią systemu zamkniętego posiadającego kod ONB, wydanego przez FDA. Zgodnie z zaleceniami  Polskiego Towarzystwa Farmaceutycznego.</t>
  </si>
  <si>
    <t>Dren kolcowy bez komory kroplowej - długość 45 cm; umożliwia dostrzykiwanie leków przy pomocy wbudowanego konektora  w sposób zamknięty i szczelny. Na drenie znajduje się klips.Na lini drenu znajduej się filtr 0,2 mikrona, umożliwiający podaż przynajmniej  paclitaxelu oraz ciał monoklonalnych
Element ten musi być częścią systemu zamkniętego posiadającego kod ONB, wydanego przez FDA. Zgodnie z zaleceniami  Polskiego Towarzystwa Farmaceutycznego.</t>
  </si>
  <si>
    <t>Strzykawka do przygotowania leków cytostatycznych:
Strzykawka przeznaczona do przygotowywania leków cytostatycznych, połączona trwale z konektorem. Konektor musi być częścią systemu zamkniętego posiadającego kod ONB wydanego przez FDA. Strzykawka o konstrukcji całkowicie szczelnej, zamkniętej, uniemożliwiająca demontaż tłoka. Strzykawka bez możliwości bezpośredniego połączenia igły iniekcyjnej. Materiały, z których wykonana jest strzykawka są wolne od: DEHP, lateksu i BPA. Strzykawka dostępna w następujących rozmiarach (pojemnościach): 1 ml, 3 ml, 5 ml, 10 ml, 20 ml,  35 ml, 60 ml. Zamawiający przy każdym zamówieniu będzie definiował zapotrzebowanie na poszczególne pojemności. Rozwiązanie umożliwa pracę z popularnymi lekami min. bendamustyna, busulfan, paclitaxel, etopozyd, endoxan, leki liposomalne, ciała monoklonalne.</t>
  </si>
  <si>
    <t xml:space="preserve"> ZADANIE 25</t>
  </si>
  <si>
    <t>Strzykawka 1 ml trzyczęściowa Luer-Lock z ograniczoną przestrzenią martwą w strzykawce-LDS a 100 szt.</t>
  </si>
  <si>
    <t>Strzykawki 1 ml trzyczęściowa bez igły, wykonana z polipropylenu, złącze Luer-Solo lub równoważne. Tłok z podwójną uszczelką, zapewniający płynne przesuwanie oraz precyzyjne pobieranie i dozowanie cieczy. Bezpieczna blokada tłoka – zapobiegająca przypadkowemu wysunięciu. Opak. a 100 szt.</t>
  </si>
  <si>
    <t>ZADANIE 26</t>
  </si>
  <si>
    <t xml:space="preserve"> ZADANIA 24</t>
  </si>
  <si>
    <t>ZADANIA 23</t>
  </si>
  <si>
    <t>Łącznik prosty schodkowy 5-7-5</t>
  </si>
  <si>
    <t>Łącznik prosty schodkowy 5-11-8</t>
  </si>
  <si>
    <t>Wewnętrzna część wykonana jest w 75% z poliestru oraz w 25% z wiskozy, a zewnętrzna część z weluru zapinanego poprzez pas z rzepem i metalową sprzączkę.</t>
  </si>
  <si>
    <t>Jednorazowa igłowa elektroda koncentryczna, Dantec DCN, stalowa, powlekana silikonem, z wolframowym rdzeniem,
DCF25, pomarańczowa, 25 x 0,30 mm (30G), powierzchnia czynna 0,02 mm2, 25 szt np:9013S0012</t>
  </si>
  <si>
    <t>Jednorazowa igłowa elektroda koncentryczna, Dantec DCN, stalowa, powlekana silikonem, z wolframowym rdzeniem,
DCN37, niebieska, 37 x 0,46 mm (26G), powierzchnia czynna 0,07 mm2, 25 szt  np..: 9013S0032</t>
  </si>
  <si>
    <t>Jednorazowa żelowana elektroda powierzchniowa firmy Natus,
powierzchnia czynna 9 x 6 mm, z kablem 8 cm, wtyk TP 0,7 mm, 12 szt. np..: 9013S0242</t>
  </si>
  <si>
    <t xml:space="preserve">                                          ZADANIE 19</t>
  </si>
  <si>
    <t>ZADANIE 20</t>
  </si>
  <si>
    <t xml:space="preserve">                                          ZADANIE 22</t>
  </si>
  <si>
    <t>ZADANIE 27</t>
  </si>
  <si>
    <t xml:space="preserve"> ZADANIE 28</t>
  </si>
  <si>
    <t xml:space="preserve"> ZADANIE 29</t>
  </si>
  <si>
    <t xml:space="preserve"> ZADANIE 30</t>
  </si>
  <si>
    <t>Urządzenie jednorazowego użytku ssąco-płuczące kompatybilne z robotem DaVinci. Jednorazowa kaniula &lt;100 gram, ergonomiczna i lekka, dł. 45cm, średnica 5mm, z drenem PCV o średnizy wewnętrznej 6.4mm/zewnętrznej 9.5mm, dł. drenu 3m. Zakończenie typu Yankauer (6 otworów bocznych), włókno szklane „E" (atraumatyczne, nieprzewodzące).</t>
  </si>
  <si>
    <t xml:space="preserve">Bezpieczne igły do podawania leku podskórnie </t>
  </si>
  <si>
    <t xml:space="preserve">igła 24G x 9mm dł. drenu ok. 60cm </t>
  </si>
  <si>
    <t xml:space="preserve">Filtr o niskiej zdolności wiązania białka 0,22 μm-5 μm  do mieszanek lipidowych </t>
  </si>
  <si>
    <t>Dren krótki z dołączonym wbudowanym filtrem 0,2-0,22 um</t>
  </si>
  <si>
    <t>Przyrząd do pobierania leku z filtrem powietrznym 0,2  μm oraz płynowym 5  μm</t>
  </si>
  <si>
    <r>
      <t>Dren krótki do podaży cytostatyków chroniący od promienowania UV</t>
    </r>
    <r>
      <rPr>
        <i/>
        <sz val="11"/>
        <color theme="1"/>
        <rFont val="Arial Narrow"/>
        <family val="2"/>
        <charset val="238"/>
      </rPr>
      <t xml:space="preserve"> </t>
    </r>
  </si>
  <si>
    <t>Koreczki dwustronne damsko-męskie Luer-Lock 100 szt.</t>
  </si>
  <si>
    <t>Strzykawki 10 -12 ml trzyczęściowa bez igły, wykonana z polipropylenu, złącze Luer-Lock. Tłok z podwójną uszczelką, zapewniający płynne przesuwanie oraz precyzyjne pobieranie i dozowanie cieczy. Bezpieczna blokada tłoka – zapobiegająca przypadkowemu wysunięciu.</t>
  </si>
  <si>
    <t>Układ oddechowy wraz z komorą do nawilżacza Airvo 
Fisher &amp; Paykel</t>
  </si>
  <si>
    <t xml:space="preserve"> Asymetryczna kaniula donosowa Optiflow Duet Airvo 
dla dorosłych L</t>
  </si>
  <si>
    <t xml:space="preserve">Adaptery  pasujące do dostępnych na rynku standardowych fiolek  13mm, 17 mm, 20mm, 28mm, zapewniające bezpieczny i wolny od zanieczyszczeń sposób dostępu do leku. Zamawiający nie dopuszcza adapterów z dodatkowymi konwerterami rozmiarów. Centralne nakłucie fiolki - wymuszane przez konstrukcję adaptera. Adapter musi być kompatybilny ze strzykawką/ konektorem p-kto 1. Materiały z których wykonany jest adapter są wolne od : DEHP , lateksu i BPA.  System sygnalizacji akustycznej podczas podłączania adaptera do fiolki. Adapter w współpracy z strzykawką z konektorem zapewnia  wyrównanie ciśnienia przy transferze cieczy z oraz do fiolki. W przypadku adapterów z zbiornikiem/ balonem  materiał z którego ł wykonany jest zbiornik/ balon ma być transparentny. Adapter do fiolki musi być częścią systemu zamkniętego posiadającego kod ONB, wydanego przez FDA. </t>
  </si>
  <si>
    <t>Filtr infuzyjny dokręcany 0,2-0,22 μm</t>
  </si>
  <si>
    <t>Dren długi do podaży cytostatyków zestaw z filtrem - bez PCV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</si>
</sst>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0.00\ &quot;zł&quot;;[Red]\-#,##0.00\ &quot;zł&quot;"/>
    <numFmt numFmtId="44" formatCode="_-* #,##0.00\ &quot;zł&quot;_-;\-* #,##0.00\ &quot;zł&quot;_-;_-* &quot;-&quot;??\ &quot;zł&quot;_-;_-@_-"/>
    <numFmt numFmtId="164" formatCode="_-* #,##0.00\ _z_ł_-;\-* #,##0.00\ _z_ł_-;_-* &quot;-&quot;??\ _z_ł_-;_-@_-"/>
    <numFmt numFmtId="165" formatCode="#,##0.00\ &quot;zł&quot;"/>
    <numFmt numFmtId="166" formatCode="#,##0.00&quot; zł&quot;"/>
    <numFmt numFmtId="167" formatCode="#,##0\ _z_ł"/>
    <numFmt numFmtId="168" formatCode="_-* #,##0.00\ [$zł-415]_-;\-* #,##0.00\ [$zł-415]_-;_-* &quot;-&quot;??\ [$zł-415]_-;_-@_-"/>
  </numFmts>
  <fonts count="20" x14ac:knownFonts="1">
    <font>
      <sz val="10"/>
      <name val="Arial CE"/>
      <charset val="238"/>
    </font>
    <font>
      <sz val="10"/>
      <name val="Arial CE"/>
      <charset val="238"/>
    </font>
    <font>
      <sz val="9"/>
      <name val="Arial Narrow"/>
      <family val="2"/>
      <charset val="238"/>
    </font>
    <font>
      <b/>
      <sz val="8"/>
      <name val="Arial Narrow"/>
      <family val="2"/>
      <charset val="238"/>
    </font>
    <font>
      <sz val="10"/>
      <name val="Arial Narrow"/>
      <family val="2"/>
      <charset val="238"/>
    </font>
    <font>
      <b/>
      <sz val="10"/>
      <name val="Arial Narrow"/>
      <family val="2"/>
      <charset val="238"/>
    </font>
    <font>
      <sz val="10"/>
      <name val="Arial CE"/>
      <charset val="238"/>
    </font>
    <font>
      <sz val="11"/>
      <color theme="1"/>
      <name val="Calibri"/>
      <family val="2"/>
      <charset val="238"/>
      <scheme val="minor"/>
    </font>
    <font>
      <sz val="11"/>
      <name val="Arial Narrow"/>
      <family val="2"/>
      <charset val="238"/>
    </font>
    <font>
      <sz val="11"/>
      <color theme="1"/>
      <name val="Arial Narrow"/>
      <family val="2"/>
      <charset val="238"/>
    </font>
    <font>
      <b/>
      <sz val="11"/>
      <color theme="1"/>
      <name val="Arial Narrow"/>
      <family val="2"/>
      <charset val="238"/>
    </font>
    <font>
      <b/>
      <sz val="11"/>
      <name val="Arial Narrow"/>
      <family val="2"/>
      <charset val="238"/>
    </font>
    <font>
      <sz val="11"/>
      <color indexed="8"/>
      <name val="Arial Narrow"/>
      <family val="2"/>
      <charset val="238"/>
    </font>
    <font>
      <i/>
      <sz val="11"/>
      <name val="Arial Narrow"/>
      <family val="2"/>
      <charset val="238"/>
    </font>
    <font>
      <vertAlign val="superscript"/>
      <sz val="11"/>
      <name val="Arial Narrow"/>
      <family val="2"/>
      <charset val="238"/>
    </font>
    <font>
      <i/>
      <sz val="11"/>
      <color theme="1"/>
      <name val="Arial Narrow"/>
      <family val="2"/>
      <charset val="238"/>
    </font>
    <font>
      <b/>
      <sz val="11"/>
      <color rgb="FFFF0000"/>
      <name val="Arial Narrow"/>
      <family val="2"/>
      <charset val="238"/>
    </font>
    <font>
      <sz val="11"/>
      <color rgb="FF000000"/>
      <name val="Arial Narrow"/>
      <family val="2"/>
      <charset val="238"/>
    </font>
    <font>
      <b/>
      <sz val="11"/>
      <color indexed="8"/>
      <name val="Arial Narrow"/>
      <family val="2"/>
      <charset val="238"/>
    </font>
    <font>
      <b/>
      <sz val="10"/>
      <name val="Arial CE"/>
      <charset val="23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59"/>
      </left>
      <right style="thin">
        <color indexed="59"/>
      </right>
      <top style="thin">
        <color indexed="59"/>
      </top>
      <bottom style="thin">
        <color indexed="59"/>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8"/>
      </left>
      <right/>
      <top style="thin">
        <color indexed="8"/>
      </top>
      <bottom style="thin">
        <color indexed="8"/>
      </bottom>
      <diagonal/>
    </border>
    <border>
      <left style="thin">
        <color indexed="8"/>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medium">
        <color indexed="64"/>
      </left>
      <right style="medium">
        <color indexed="64"/>
      </right>
      <top/>
      <bottom style="medium">
        <color indexed="64"/>
      </bottom>
      <diagonal/>
    </border>
    <border>
      <left/>
      <right/>
      <top style="thin">
        <color indexed="8"/>
      </top>
      <bottom style="thin">
        <color indexed="8"/>
      </bottom>
      <diagonal/>
    </border>
    <border>
      <left/>
      <right style="thin">
        <color rgb="FF000000"/>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indexed="8"/>
      </left>
      <right/>
      <top style="thin">
        <color indexed="8"/>
      </top>
      <bottom/>
      <diagonal/>
    </border>
    <border>
      <left/>
      <right style="thin">
        <color indexed="64"/>
      </right>
      <top style="medium">
        <color indexed="64"/>
      </top>
      <bottom style="medium">
        <color indexed="64"/>
      </bottom>
      <diagonal/>
    </border>
    <border>
      <left/>
      <right/>
      <top style="medium">
        <color indexed="64"/>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style="thin">
        <color auto="1"/>
      </left>
      <right style="thin">
        <color auto="1"/>
      </right>
      <top style="thin">
        <color auto="1"/>
      </top>
      <bottom/>
      <diagonal/>
    </border>
    <border>
      <left style="thin">
        <color indexed="8"/>
      </left>
      <right/>
      <top/>
      <bottom/>
      <diagonal/>
    </border>
    <border>
      <left/>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rgb="FF000000"/>
      </left>
      <right style="thin">
        <color rgb="FF000000"/>
      </right>
      <top style="thin">
        <color rgb="FF000000"/>
      </top>
      <bottom style="thin">
        <color rgb="FF000000"/>
      </bottom>
      <diagonal/>
    </border>
    <border>
      <left style="thin">
        <color indexed="64"/>
      </left>
      <right style="thin">
        <color indexed="8"/>
      </right>
      <top style="thin">
        <color indexed="8"/>
      </top>
      <bottom style="thin">
        <color indexed="64"/>
      </bottom>
      <diagonal/>
    </border>
    <border>
      <left/>
      <right style="thin">
        <color rgb="FF000000"/>
      </right>
      <top style="thin">
        <color rgb="FF000000"/>
      </top>
      <bottom/>
      <diagonal/>
    </border>
    <border>
      <left/>
      <right style="thin">
        <color indexed="8"/>
      </right>
      <top style="thin">
        <color indexed="8"/>
      </top>
      <bottom style="thin">
        <color indexed="8"/>
      </bottom>
      <diagonal/>
    </border>
    <border>
      <left style="medium">
        <color indexed="64"/>
      </left>
      <right/>
      <top/>
      <bottom/>
      <diagonal/>
    </border>
  </borders>
  <cellStyleXfs count="9">
    <xf numFmtId="0" fontId="0" fillId="0" borderId="0"/>
    <xf numFmtId="0" fontId="7" fillId="0" borderId="0"/>
    <xf numFmtId="0" fontId="1" fillId="0" borderId="0"/>
    <xf numFmtId="0" fontId="6" fillId="0" borderId="0"/>
    <xf numFmtId="44" fontId="1" fillId="0" borderId="0" applyFont="0" applyFill="0" applyBorder="0" applyAlignment="0" applyProtection="0"/>
    <xf numFmtId="44" fontId="6"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cellStyleXfs>
  <cellXfs count="281">
    <xf numFmtId="0" fontId="0" fillId="0" borderId="0" xfId="0"/>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center" vertical="center"/>
    </xf>
    <xf numFmtId="0" fontId="4" fillId="2" borderId="0" xfId="0" applyFont="1" applyFill="1" applyAlignment="1">
      <alignment vertical="center"/>
    </xf>
    <xf numFmtId="0" fontId="4" fillId="3" borderId="0" xfId="0" applyFont="1" applyFill="1" applyAlignment="1">
      <alignment vertical="center"/>
    </xf>
    <xf numFmtId="9" fontId="8" fillId="0" borderId="23" xfId="6" applyFont="1" applyFill="1" applyBorder="1" applyAlignment="1">
      <alignment horizontal="center" vertical="center"/>
    </xf>
    <xf numFmtId="44" fontId="8" fillId="0" borderId="1" xfId="4" applyFont="1" applyFill="1" applyBorder="1" applyAlignment="1">
      <alignment horizontal="center" vertical="center"/>
    </xf>
    <xf numFmtId="9" fontId="8" fillId="0" borderId="1" xfId="6" applyFont="1" applyFill="1" applyBorder="1" applyAlignment="1">
      <alignment horizontal="center" vertical="center"/>
    </xf>
    <xf numFmtId="44" fontId="8" fillId="0" borderId="1" xfId="4" applyFont="1" applyFill="1" applyBorder="1" applyAlignment="1">
      <alignment vertical="center"/>
    </xf>
    <xf numFmtId="44" fontId="8" fillId="0" borderId="28" xfId="4" applyFont="1" applyFill="1" applyBorder="1" applyAlignment="1">
      <alignment vertical="center" wrapText="1"/>
    </xf>
    <xf numFmtId="9" fontId="8" fillId="0" borderId="31" xfId="6" applyFont="1" applyFill="1" applyBorder="1" applyAlignment="1">
      <alignment horizontal="center" vertical="center"/>
    </xf>
    <xf numFmtId="9" fontId="8" fillId="0" borderId="21" xfId="6" applyFont="1" applyFill="1" applyBorder="1" applyAlignment="1">
      <alignment horizontal="center" vertical="center"/>
    </xf>
    <xf numFmtId="168" fontId="11" fillId="0" borderId="1" xfId="4" applyNumberFormat="1" applyFont="1" applyFill="1" applyBorder="1" applyAlignment="1">
      <alignment horizontal="center" vertical="center"/>
    </xf>
    <xf numFmtId="1" fontId="11" fillId="0" borderId="1" xfId="2" applyNumberFormat="1" applyFont="1" applyBorder="1" applyAlignment="1">
      <alignment horizontal="center" vertical="center" wrapText="1"/>
    </xf>
    <xf numFmtId="0" fontId="11" fillId="0" borderId="1" xfId="2" applyFont="1" applyBorder="1" applyAlignment="1">
      <alignment horizontal="center" vertical="center" wrapText="1"/>
    </xf>
    <xf numFmtId="2" fontId="11" fillId="0" borderId="1" xfId="2" applyNumberFormat="1" applyFont="1" applyBorder="1" applyAlignment="1">
      <alignment horizontal="center" vertical="center" wrapText="1"/>
    </xf>
    <xf numFmtId="0" fontId="11" fillId="0" borderId="1" xfId="2" applyFont="1" applyBorder="1" applyAlignment="1" applyProtection="1">
      <alignment horizontal="center" vertical="center" wrapText="1"/>
      <protection locked="0"/>
    </xf>
    <xf numFmtId="4" fontId="11" fillId="0" borderId="1" xfId="2" applyNumberFormat="1" applyFont="1" applyBorder="1" applyAlignment="1">
      <alignment horizontal="center" vertical="center" wrapText="1"/>
    </xf>
    <xf numFmtId="168" fontId="11" fillId="0" borderId="1" xfId="2" applyNumberFormat="1" applyFont="1" applyBorder="1" applyAlignment="1">
      <alignment horizontal="center" vertical="center" wrapText="1"/>
    </xf>
    <xf numFmtId="0" fontId="11" fillId="0" borderId="1" xfId="0" applyFont="1" applyBorder="1" applyAlignment="1">
      <alignment horizontal="center" vertical="center"/>
    </xf>
    <xf numFmtId="0" fontId="11" fillId="0" borderId="11" xfId="0" applyFont="1" applyBorder="1" applyAlignment="1">
      <alignment horizontal="left" vertical="center"/>
    </xf>
    <xf numFmtId="1" fontId="8" fillId="0" borderId="1" xfId="0" applyNumberFormat="1" applyFont="1" applyBorder="1" applyAlignment="1">
      <alignment horizontal="center" vertical="center"/>
    </xf>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horizontal="center" vertical="center"/>
    </xf>
    <xf numFmtId="165" fontId="8" fillId="0" borderId="1" xfId="0" applyNumberFormat="1" applyFont="1" applyBorder="1" applyAlignment="1">
      <alignment horizontal="center" vertical="center"/>
    </xf>
    <xf numFmtId="9"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8" fontId="11"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68" fontId="8" fillId="0" borderId="1" xfId="0" applyNumberFormat="1" applyFont="1" applyBorder="1" applyAlignment="1">
      <alignment horizontal="center" vertical="center"/>
    </xf>
    <xf numFmtId="1" fontId="8" fillId="0" borderId="2" xfId="0" applyNumberFormat="1" applyFont="1" applyBorder="1" applyAlignment="1">
      <alignment horizontal="center" vertical="center"/>
    </xf>
    <xf numFmtId="0" fontId="11" fillId="0" borderId="10" xfId="0" applyFont="1" applyBorder="1" applyAlignment="1">
      <alignment horizontal="center" vertical="center" wrapText="1"/>
    </xf>
    <xf numFmtId="0" fontId="8" fillId="0" borderId="10" xfId="0" applyFont="1" applyBorder="1" applyAlignment="1">
      <alignment horizontal="center" vertical="center" wrapText="1"/>
    </xf>
    <xf numFmtId="1" fontId="8" fillId="0" borderId="10" xfId="0" applyNumberFormat="1" applyFont="1" applyBorder="1" applyAlignment="1">
      <alignment horizontal="center" vertical="center"/>
    </xf>
    <xf numFmtId="9" fontId="8" fillId="0" borderId="10" xfId="0" applyNumberFormat="1" applyFont="1" applyBorder="1" applyAlignment="1">
      <alignment horizontal="center" vertical="center"/>
    </xf>
    <xf numFmtId="165" fontId="8" fillId="0" borderId="10" xfId="0" applyNumberFormat="1" applyFont="1" applyBorder="1" applyAlignment="1">
      <alignment horizontal="center" vertical="center"/>
    </xf>
    <xf numFmtId="0" fontId="11" fillId="0" borderId="10" xfId="0" applyFont="1" applyBorder="1" applyAlignment="1">
      <alignment horizontal="center" vertical="center"/>
    </xf>
    <xf numFmtId="0" fontId="11" fillId="0" borderId="10" xfId="0" applyFont="1" applyBorder="1" applyAlignment="1">
      <alignment vertical="center"/>
    </xf>
    <xf numFmtId="49" fontId="8" fillId="0" borderId="1" xfId="0" applyNumberFormat="1" applyFont="1" applyBorder="1" applyAlignment="1">
      <alignment horizontal="center" vertical="center" wrapText="1"/>
    </xf>
    <xf numFmtId="2" fontId="8" fillId="0" borderId="1" xfId="0" applyNumberFormat="1" applyFont="1" applyBorder="1" applyAlignment="1">
      <alignment horizontal="center" vertical="center"/>
    </xf>
    <xf numFmtId="168" fontId="8" fillId="0" borderId="7" xfId="0" applyNumberFormat="1" applyFont="1" applyBorder="1" applyAlignment="1">
      <alignment horizontal="center" vertical="center"/>
    </xf>
    <xf numFmtId="0" fontId="11" fillId="0" borderId="0" xfId="0" applyFont="1" applyAlignment="1">
      <alignment horizontal="center" vertical="center" wrapText="1"/>
    </xf>
    <xf numFmtId="1" fontId="8" fillId="0" borderId="0" xfId="0" applyNumberFormat="1" applyFont="1" applyAlignment="1">
      <alignment horizontal="center" vertical="center"/>
    </xf>
    <xf numFmtId="0" fontId="8" fillId="0" borderId="0" xfId="0" applyFont="1" applyAlignment="1">
      <alignment horizontal="center" vertical="center"/>
    </xf>
    <xf numFmtId="49" fontId="11" fillId="0" borderId="0" xfId="0" applyNumberFormat="1" applyFont="1" applyAlignment="1">
      <alignment horizontal="center" vertical="center"/>
    </xf>
    <xf numFmtId="166" fontId="11" fillId="0" borderId="0" xfId="0" applyNumberFormat="1" applyFont="1" applyAlignment="1">
      <alignment horizontal="center" vertical="center"/>
    </xf>
    <xf numFmtId="1" fontId="8" fillId="0" borderId="1" xfId="0" applyNumberFormat="1" applyFont="1" applyBorder="1" applyAlignment="1">
      <alignment horizontal="center" vertical="center" wrapText="1"/>
    </xf>
    <xf numFmtId="9" fontId="8" fillId="0" borderId="1" xfId="0" applyNumberFormat="1" applyFont="1" applyBorder="1" applyAlignment="1" applyProtection="1">
      <alignment horizontal="center" vertical="center"/>
      <protection locked="0"/>
    </xf>
    <xf numFmtId="9" fontId="8" fillId="0" borderId="6" xfId="0" applyNumberFormat="1" applyFont="1" applyBorder="1" applyAlignment="1">
      <alignment horizontal="center" vertical="center"/>
    </xf>
    <xf numFmtId="49" fontId="8" fillId="0" borderId="1" xfId="2" applyNumberFormat="1" applyFont="1" applyBorder="1" applyAlignment="1">
      <alignment horizontal="center" vertical="center" wrapText="1"/>
    </xf>
    <xf numFmtId="1" fontId="8" fillId="0" borderId="1" xfId="2" applyNumberFormat="1" applyFont="1" applyBorder="1" applyAlignment="1">
      <alignment horizontal="center" vertical="center"/>
    </xf>
    <xf numFmtId="9" fontId="8" fillId="0" borderId="1" xfId="2" applyNumberFormat="1" applyFont="1" applyBorder="1" applyAlignment="1" applyProtection="1">
      <alignment horizontal="center" vertical="center"/>
      <protection locked="0"/>
    </xf>
    <xf numFmtId="9" fontId="8" fillId="0" borderId="8" xfId="0" applyNumberFormat="1" applyFont="1" applyBorder="1" applyAlignment="1">
      <alignment horizontal="center" vertical="center"/>
    </xf>
    <xf numFmtId="0" fontId="12" fillId="0" borderId="26" xfId="0" applyFont="1" applyBorder="1" applyAlignment="1">
      <alignment horizontal="center" vertical="center" wrapText="1"/>
    </xf>
    <xf numFmtId="0" fontId="11" fillId="0" borderId="2" xfId="1" applyFont="1" applyBorder="1" applyAlignment="1">
      <alignment horizontal="left" vertical="center"/>
    </xf>
    <xf numFmtId="0" fontId="11" fillId="0" borderId="11" xfId="1" applyFont="1" applyBorder="1" applyAlignment="1">
      <alignment horizontal="left" vertical="center"/>
    </xf>
    <xf numFmtId="1" fontId="8" fillId="0" borderId="1" xfId="1" applyNumberFormat="1" applyFont="1" applyBorder="1" applyAlignment="1">
      <alignment horizontal="center" vertical="center"/>
    </xf>
    <xf numFmtId="49" fontId="8" fillId="0" borderId="1" xfId="3" applyNumberFormat="1" applyFont="1" applyBorder="1" applyAlignment="1">
      <alignment horizontal="center" vertical="center" wrapText="1"/>
    </xf>
    <xf numFmtId="2" fontId="8" fillId="0" borderId="1" xfId="3" applyNumberFormat="1" applyFont="1" applyBorder="1" applyAlignment="1">
      <alignment horizontal="center" vertical="center"/>
    </xf>
    <xf numFmtId="0" fontId="8" fillId="0" borderId="1" xfId="3" applyFont="1" applyBorder="1" applyAlignment="1">
      <alignment horizontal="center" vertical="center"/>
    </xf>
    <xf numFmtId="3" fontId="8" fillId="0" borderId="1" xfId="3" applyNumberFormat="1" applyFont="1" applyBorder="1" applyAlignment="1">
      <alignment horizontal="center" vertical="center"/>
    </xf>
    <xf numFmtId="9" fontId="8" fillId="0" borderId="1" xfId="3" applyNumberFormat="1" applyFont="1" applyBorder="1" applyAlignment="1">
      <alignment horizontal="center" vertical="center"/>
    </xf>
    <xf numFmtId="1" fontId="8" fillId="0" borderId="7" xfId="1" applyNumberFormat="1" applyFont="1" applyBorder="1" applyAlignment="1">
      <alignment horizontal="center" vertical="center"/>
    </xf>
    <xf numFmtId="0" fontId="11" fillId="0" borderId="0" xfId="1" applyFont="1" applyAlignment="1">
      <alignment horizontal="center" vertical="center" wrapText="1"/>
    </xf>
    <xf numFmtId="1" fontId="8" fillId="0" borderId="0" xfId="1" applyNumberFormat="1" applyFont="1" applyAlignment="1">
      <alignment horizontal="center" vertical="center"/>
    </xf>
    <xf numFmtId="0" fontId="8" fillId="0" borderId="0" xfId="1" applyFont="1" applyAlignment="1">
      <alignment horizontal="center" vertical="center"/>
    </xf>
    <xf numFmtId="49" fontId="11" fillId="0" borderId="0" xfId="1" applyNumberFormat="1" applyFont="1" applyAlignment="1">
      <alignment horizontal="center" vertical="center"/>
    </xf>
    <xf numFmtId="166" fontId="11" fillId="0" borderId="0" xfId="1" applyNumberFormat="1" applyFont="1" applyAlignment="1">
      <alignment horizontal="center" vertical="center"/>
    </xf>
    <xf numFmtId="168" fontId="11" fillId="0" borderId="4" xfId="1" applyNumberFormat="1" applyFont="1" applyBorder="1" applyAlignment="1">
      <alignment horizontal="center" vertical="center"/>
    </xf>
    <xf numFmtId="0" fontId="8" fillId="0" borderId="1" xfId="1" applyFont="1" applyBorder="1" applyAlignment="1">
      <alignment horizontal="center" vertical="center" wrapText="1"/>
    </xf>
    <xf numFmtId="2" fontId="8" fillId="0" borderId="1" xfId="1" applyNumberFormat="1" applyFont="1" applyBorder="1" applyAlignment="1">
      <alignment horizontal="center" vertical="center"/>
    </xf>
    <xf numFmtId="0" fontId="8" fillId="0" borderId="1" xfId="1" applyFont="1" applyBorder="1" applyAlignment="1">
      <alignment horizontal="center" vertical="center"/>
    </xf>
    <xf numFmtId="9" fontId="8" fillId="0" borderId="1" xfId="1" applyNumberFormat="1" applyFont="1" applyBorder="1" applyAlignment="1">
      <alignment horizontal="center" vertical="center"/>
    </xf>
    <xf numFmtId="166" fontId="8" fillId="0" borderId="2" xfId="0" applyNumberFormat="1" applyFont="1" applyBorder="1" applyAlignment="1">
      <alignment horizontal="center" vertical="center"/>
    </xf>
    <xf numFmtId="0" fontId="8" fillId="0" borderId="22" xfId="0" applyFont="1" applyBorder="1" applyAlignment="1">
      <alignment horizontal="center" vertical="center"/>
    </xf>
    <xf numFmtId="0" fontId="9" fillId="0" borderId="1" xfId="0" applyFont="1" applyBorder="1" applyAlignment="1">
      <alignment horizontal="center" vertical="center" wrapText="1"/>
    </xf>
    <xf numFmtId="165" fontId="8" fillId="0" borderId="22" xfId="0" applyNumberFormat="1" applyFont="1" applyBorder="1" applyAlignment="1">
      <alignment horizontal="center" vertical="center"/>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7" xfId="0" applyFont="1" applyBorder="1" applyAlignment="1">
      <alignment horizontal="center" vertical="center"/>
    </xf>
    <xf numFmtId="165" fontId="8" fillId="0" borderId="7" xfId="0" applyNumberFormat="1" applyFont="1" applyBorder="1" applyAlignment="1">
      <alignment horizontal="center" vertical="center"/>
    </xf>
    <xf numFmtId="168" fontId="11" fillId="0" borderId="7" xfId="0" applyNumberFormat="1" applyFont="1" applyBorder="1" applyAlignment="1">
      <alignment horizontal="center" vertical="center"/>
    </xf>
    <xf numFmtId="0" fontId="11" fillId="0" borderId="33" xfId="7" applyFont="1" applyBorder="1" applyAlignment="1" applyProtection="1">
      <alignment vertical="center" wrapText="1"/>
      <protection locked="0"/>
    </xf>
    <xf numFmtId="168" fontId="11" fillId="0" borderId="18" xfId="0" applyNumberFormat="1" applyFont="1" applyBorder="1" applyAlignment="1">
      <alignment horizontal="center" vertical="center"/>
    </xf>
    <xf numFmtId="168" fontId="11" fillId="0" borderId="32" xfId="0" applyNumberFormat="1" applyFont="1" applyBorder="1" applyAlignment="1">
      <alignment horizontal="center" vertical="center"/>
    </xf>
    <xf numFmtId="168" fontId="11" fillId="0" borderId="13" xfId="0" applyNumberFormat="1" applyFont="1" applyBorder="1" applyAlignment="1">
      <alignment horizontal="center" vertical="center"/>
    </xf>
    <xf numFmtId="4" fontId="9" fillId="0" borderId="1" xfId="0" applyNumberFormat="1" applyFont="1" applyBorder="1" applyAlignment="1" applyProtection="1">
      <alignment horizontal="center" vertical="center" wrapText="1"/>
      <protection locked="0"/>
    </xf>
    <xf numFmtId="9" fontId="9" fillId="0" borderId="1" xfId="0" applyNumberFormat="1" applyFont="1" applyBorder="1" applyAlignment="1" applyProtection="1">
      <alignment horizontal="center" vertical="center" wrapText="1"/>
      <protection locked="0"/>
    </xf>
    <xf numFmtId="4"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applyAlignment="1">
      <alignment horizontal="center" vertical="center"/>
    </xf>
    <xf numFmtId="4" fontId="10" fillId="0" borderId="27" xfId="0" applyNumberFormat="1" applyFont="1" applyBorder="1" applyAlignment="1">
      <alignment horizontal="center" vertical="center"/>
    </xf>
    <xf numFmtId="0" fontId="8" fillId="0" borderId="8" xfId="0" applyFont="1" applyBorder="1" applyAlignment="1">
      <alignment horizontal="center" vertical="center"/>
    </xf>
    <xf numFmtId="3" fontId="8" fillId="0" borderId="1" xfId="0" applyNumberFormat="1" applyFont="1" applyBorder="1" applyAlignment="1">
      <alignment horizontal="center" vertical="center" wrapText="1"/>
    </xf>
    <xf numFmtId="0" fontId="9" fillId="0" borderId="8" xfId="0" applyFont="1" applyBorder="1" applyAlignment="1">
      <alignment horizontal="center" vertical="center" wrapText="1"/>
    </xf>
    <xf numFmtId="3" fontId="8" fillId="0" borderId="7" xfId="0" applyNumberFormat="1" applyFont="1" applyBorder="1" applyAlignment="1">
      <alignment horizontal="center" vertical="center" wrapText="1"/>
    </xf>
    <xf numFmtId="4" fontId="10" fillId="0" borderId="4" xfId="0" applyNumberFormat="1" applyFont="1" applyBorder="1" applyAlignment="1">
      <alignment horizontal="center" vertical="center"/>
    </xf>
    <xf numFmtId="0" fontId="8" fillId="0" borderId="0" xfId="0" applyFont="1" applyAlignment="1">
      <alignment horizontal="center" vertical="center" wrapText="1"/>
    </xf>
    <xf numFmtId="168" fontId="11" fillId="0" borderId="0" xfId="0" applyNumberFormat="1" applyFont="1" applyAlignment="1">
      <alignment horizontal="center" vertical="center"/>
    </xf>
    <xf numFmtId="1" fontId="8" fillId="0" borderId="1" xfId="2" applyNumberFormat="1" applyFont="1" applyBorder="1" applyAlignment="1">
      <alignment horizontal="center" vertical="center" wrapText="1"/>
    </xf>
    <xf numFmtId="0" fontId="8" fillId="0" borderId="2" xfId="0" applyFont="1" applyBorder="1" applyAlignment="1">
      <alignment vertical="center"/>
    </xf>
    <xf numFmtId="0" fontId="8" fillId="0" borderId="2" xfId="0" applyFont="1" applyBorder="1" applyAlignment="1">
      <alignment horizontal="center" vertical="center"/>
    </xf>
    <xf numFmtId="0" fontId="11" fillId="0" borderId="15" xfId="0" applyFont="1" applyBorder="1" applyAlignment="1">
      <alignment horizontal="left" vertical="center"/>
    </xf>
    <xf numFmtId="0" fontId="9" fillId="0" borderId="36" xfId="0" applyFont="1" applyBorder="1" applyAlignment="1">
      <alignment horizontal="center" vertical="center" wrapText="1"/>
    </xf>
    <xf numFmtId="4" fontId="10" fillId="0" borderId="8" xfId="0" applyNumberFormat="1" applyFont="1" applyBorder="1" applyAlignment="1" applyProtection="1">
      <alignment horizontal="center" vertical="center" wrapText="1"/>
      <protection locked="0"/>
    </xf>
    <xf numFmtId="3" fontId="9" fillId="0" borderId="1" xfId="0" applyNumberFormat="1" applyFont="1" applyBorder="1" applyAlignment="1">
      <alignment horizontal="center" vertical="center" wrapText="1"/>
    </xf>
    <xf numFmtId="1" fontId="11" fillId="0" borderId="10" xfId="7" applyNumberFormat="1" applyFont="1" applyBorder="1" applyAlignment="1" applyProtection="1">
      <alignment horizontal="center" vertical="center"/>
      <protection locked="0"/>
    </xf>
    <xf numFmtId="0" fontId="11" fillId="0" borderId="0" xfId="0" applyFont="1" applyAlignment="1">
      <alignment vertical="center" shrinkToFit="1"/>
    </xf>
    <xf numFmtId="0" fontId="11" fillId="0" borderId="11" xfId="1" applyFont="1" applyBorder="1" applyAlignment="1">
      <alignment horizontal="center" vertical="center"/>
    </xf>
    <xf numFmtId="0" fontId="11" fillId="0" borderId="11" xfId="0" applyFont="1" applyBorder="1" applyAlignment="1">
      <alignment horizontal="center" vertical="center"/>
    </xf>
    <xf numFmtId="0" fontId="11" fillId="0" borderId="14" xfId="7" applyFont="1" applyBorder="1" applyAlignment="1" applyProtection="1">
      <alignment vertical="center" wrapText="1"/>
      <protection locked="0"/>
    </xf>
    <xf numFmtId="1" fontId="11" fillId="0" borderId="40" xfId="0" applyNumberFormat="1" applyFont="1" applyBorder="1" applyAlignment="1">
      <alignment vertical="center" wrapText="1"/>
    </xf>
    <xf numFmtId="1" fontId="11" fillId="0" borderId="10" xfId="0" applyNumberFormat="1" applyFont="1" applyBorder="1" applyAlignment="1">
      <alignment vertical="center" wrapText="1"/>
    </xf>
    <xf numFmtId="0" fontId="8" fillId="0" borderId="42" xfId="0" applyFont="1" applyBorder="1" applyAlignment="1">
      <alignment horizontal="center" vertical="center" wrapText="1"/>
    </xf>
    <xf numFmtId="0" fontId="8" fillId="0" borderId="43" xfId="0" applyFont="1" applyBorder="1" applyAlignment="1">
      <alignment horizontal="center" vertical="center" wrapText="1"/>
    </xf>
    <xf numFmtId="3" fontId="8" fillId="0" borderId="1" xfId="0" applyNumberFormat="1" applyFont="1" applyBorder="1" applyAlignment="1">
      <alignment horizontal="center" vertical="center"/>
    </xf>
    <xf numFmtId="3" fontId="8" fillId="0" borderId="0" xfId="0" applyNumberFormat="1" applyFont="1" applyAlignment="1">
      <alignment horizontal="center" vertical="center"/>
    </xf>
    <xf numFmtId="167" fontId="8" fillId="0" borderId="1" xfId="0" applyNumberFormat="1" applyFont="1" applyBorder="1" applyAlignment="1">
      <alignment horizontal="center" vertical="center"/>
    </xf>
    <xf numFmtId="167" fontId="8" fillId="0" borderId="1" xfId="3" applyNumberFormat="1" applyFont="1" applyBorder="1" applyAlignment="1">
      <alignment horizontal="center" vertical="center"/>
    </xf>
    <xf numFmtId="3" fontId="8" fillId="0" borderId="0" xfId="1" applyNumberFormat="1" applyFont="1" applyAlignment="1">
      <alignment horizontal="center" vertical="center"/>
    </xf>
    <xf numFmtId="167" fontId="8" fillId="0" borderId="1" xfId="1" applyNumberFormat="1" applyFont="1" applyBorder="1" applyAlignment="1">
      <alignment horizontal="center" vertical="center"/>
    </xf>
    <xf numFmtId="0" fontId="9" fillId="0" borderId="7" xfId="0" applyFont="1" applyBorder="1" applyAlignment="1">
      <alignment horizontal="center" vertical="center"/>
    </xf>
    <xf numFmtId="3" fontId="9" fillId="0" borderId="8" xfId="0" applyNumberFormat="1" applyFont="1" applyBorder="1" applyAlignment="1">
      <alignment horizontal="center" vertical="center" wrapText="1"/>
    </xf>
    <xf numFmtId="168" fontId="11" fillId="0" borderId="22" xfId="1" applyNumberFormat="1" applyFont="1" applyBorder="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vertical="center" wrapText="1"/>
    </xf>
    <xf numFmtId="44" fontId="8" fillId="0" borderId="10" xfId="4" applyFont="1" applyFill="1" applyBorder="1" applyAlignment="1" applyProtection="1">
      <alignment horizontal="center" vertical="center"/>
      <protection locked="0"/>
    </xf>
    <xf numFmtId="44" fontId="11" fillId="0" borderId="1" xfId="4" applyFont="1" applyFill="1" applyBorder="1" applyAlignment="1">
      <alignment vertical="center"/>
    </xf>
    <xf numFmtId="44" fontId="11" fillId="0" borderId="28" xfId="4" applyFont="1" applyFill="1" applyBorder="1" applyAlignment="1">
      <alignment vertical="center" wrapText="1"/>
    </xf>
    <xf numFmtId="0" fontId="8" fillId="0" borderId="29" xfId="0" applyFont="1" applyBorder="1" applyAlignment="1">
      <alignment horizontal="center" vertical="center" wrapText="1"/>
    </xf>
    <xf numFmtId="0" fontId="8" fillId="0" borderId="44" xfId="0" applyFont="1" applyBorder="1" applyAlignment="1">
      <alignment horizontal="left" vertical="center" wrapText="1"/>
    </xf>
    <xf numFmtId="44" fontId="11" fillId="0" borderId="1" xfId="4" applyFont="1" applyFill="1" applyBorder="1" applyAlignment="1" applyProtection="1">
      <alignment horizontal="center" vertical="center" wrapText="1"/>
      <protection locked="0"/>
    </xf>
    <xf numFmtId="44" fontId="8" fillId="0" borderId="1" xfId="4" applyFont="1" applyFill="1" applyBorder="1" applyAlignment="1" applyProtection="1">
      <alignment horizontal="center" vertical="center"/>
      <protection locked="0"/>
    </xf>
    <xf numFmtId="44" fontId="11" fillId="0" borderId="10" xfId="4" applyFont="1" applyFill="1" applyBorder="1" applyAlignment="1">
      <alignment vertical="center"/>
    </xf>
    <xf numFmtId="44" fontId="8" fillId="0" borderId="1" xfId="4" applyFont="1" applyFill="1" applyBorder="1" applyAlignment="1" applyProtection="1">
      <alignment horizontal="center" vertical="center"/>
    </xf>
    <xf numFmtId="44" fontId="8" fillId="0" borderId="0" xfId="4" applyFont="1" applyFill="1" applyAlignment="1">
      <alignment horizontal="center" vertical="center"/>
    </xf>
    <xf numFmtId="44" fontId="8" fillId="0" borderId="6" xfId="4" applyFont="1" applyFill="1" applyBorder="1" applyAlignment="1">
      <alignment horizontal="center" vertical="center"/>
    </xf>
    <xf numFmtId="44" fontId="8" fillId="0" borderId="8" xfId="4" applyFont="1" applyFill="1" applyBorder="1" applyAlignment="1" applyProtection="1">
      <alignment horizontal="center" vertical="center"/>
    </xf>
    <xf numFmtId="44" fontId="11" fillId="0" borderId="11" xfId="4" applyFont="1" applyFill="1" applyBorder="1" applyAlignment="1">
      <alignment horizontal="left" vertical="center"/>
    </xf>
    <xf numFmtId="44" fontId="11" fillId="0" borderId="10" xfId="4" applyFont="1" applyFill="1" applyBorder="1" applyAlignment="1">
      <alignment vertical="center" wrapText="1"/>
    </xf>
    <xf numFmtId="44" fontId="8" fillId="0" borderId="22" xfId="4" applyFont="1" applyFill="1" applyBorder="1" applyAlignment="1">
      <alignment horizontal="center" vertical="center"/>
    </xf>
    <xf numFmtId="44" fontId="11" fillId="0" borderId="40" xfId="4" applyFont="1" applyFill="1" applyBorder="1" applyAlignment="1">
      <alignment vertical="center" wrapText="1"/>
    </xf>
    <xf numFmtId="44" fontId="11" fillId="0" borderId="33" xfId="4" applyFont="1" applyFill="1" applyBorder="1" applyAlignment="1" applyProtection="1">
      <alignment vertical="center" wrapText="1"/>
      <protection locked="0"/>
    </xf>
    <xf numFmtId="44" fontId="11" fillId="0" borderId="14" xfId="4" applyFont="1" applyFill="1" applyBorder="1" applyAlignment="1" applyProtection="1">
      <alignment vertical="center" wrapText="1"/>
      <protection locked="0"/>
    </xf>
    <xf numFmtId="44" fontId="9" fillId="0" borderId="1" xfId="4" applyFont="1" applyFill="1" applyBorder="1" applyAlignment="1" applyProtection="1">
      <alignment horizontal="center" vertical="center" wrapText="1"/>
      <protection locked="0"/>
    </xf>
    <xf numFmtId="44" fontId="9" fillId="0" borderId="0" xfId="4" applyFont="1" applyFill="1" applyAlignment="1">
      <alignment horizontal="center" vertical="center"/>
    </xf>
    <xf numFmtId="44" fontId="11" fillId="0" borderId="0" xfId="4" applyFont="1" applyFill="1" applyAlignment="1">
      <alignment vertical="center" shrinkToFit="1"/>
    </xf>
    <xf numFmtId="44" fontId="8" fillId="0" borderId="8" xfId="4" applyFont="1" applyFill="1" applyBorder="1" applyAlignment="1">
      <alignment horizontal="center" vertical="center"/>
    </xf>
    <xf numFmtId="44" fontId="9" fillId="0" borderId="8" xfId="4" applyFont="1" applyFill="1" applyBorder="1" applyAlignment="1">
      <alignment horizontal="center" vertical="center" wrapText="1"/>
    </xf>
    <xf numFmtId="44" fontId="8" fillId="0" borderId="1" xfId="4" applyFont="1" applyFill="1" applyBorder="1" applyAlignment="1">
      <alignment horizontal="center" vertical="center" wrapText="1"/>
    </xf>
    <xf numFmtId="44" fontId="8" fillId="0" borderId="7" xfId="4" applyFont="1" applyFill="1" applyBorder="1" applyAlignment="1">
      <alignment horizontal="center" vertical="center" wrapText="1"/>
    </xf>
    <xf numFmtId="44" fontId="11" fillId="0" borderId="10" xfId="4" applyFont="1" applyFill="1" applyBorder="1" applyAlignment="1" applyProtection="1">
      <alignment horizontal="center" vertical="center"/>
      <protection locked="0"/>
    </xf>
    <xf numFmtId="9" fontId="8"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0" fontId="9" fillId="0" borderId="1" xfId="4" applyNumberFormat="1" applyFont="1" applyFill="1" applyBorder="1" applyAlignment="1" applyProtection="1">
      <alignment horizontal="center" vertical="center"/>
      <protection locked="0"/>
    </xf>
    <xf numFmtId="0" fontId="8" fillId="0" borderId="0" xfId="0" applyFont="1" applyAlignment="1">
      <alignment vertical="center"/>
    </xf>
    <xf numFmtId="44" fontId="8" fillId="0" borderId="0" xfId="4" applyFont="1" applyFill="1" applyBorder="1" applyAlignment="1">
      <alignment vertical="center"/>
    </xf>
    <xf numFmtId="0" fontId="8" fillId="0" borderId="45" xfId="0" applyFont="1" applyBorder="1" applyAlignment="1">
      <alignment horizontal="center" vertical="center" wrapText="1"/>
    </xf>
    <xf numFmtId="0" fontId="9" fillId="0" borderId="1" xfId="1" applyFont="1" applyBorder="1" applyAlignment="1">
      <alignment horizontal="center" vertical="center"/>
    </xf>
    <xf numFmtId="0" fontId="12" fillId="0" borderId="1" xfId="0" applyFont="1" applyBorder="1" applyAlignment="1">
      <alignment horizontal="left" vertical="center"/>
    </xf>
    <xf numFmtId="0" fontId="12" fillId="0" borderId="1" xfId="0" applyFont="1" applyBorder="1" applyAlignment="1">
      <alignment horizontal="center" vertical="center"/>
    </xf>
    <xf numFmtId="44" fontId="12" fillId="0" borderId="1" xfId="4" applyFont="1" applyFill="1" applyBorder="1" applyAlignment="1">
      <alignment horizontal="left" vertical="center"/>
    </xf>
    <xf numFmtId="9" fontId="12" fillId="0" borderId="1" xfId="6" applyFont="1" applyFill="1" applyBorder="1" applyAlignment="1">
      <alignment horizontal="center" vertical="center"/>
    </xf>
    <xf numFmtId="0" fontId="8" fillId="0" borderId="1" xfId="0" applyFont="1" applyBorder="1" applyAlignment="1">
      <alignment wrapText="1"/>
    </xf>
    <xf numFmtId="0" fontId="9" fillId="0" borderId="1" xfId="0" applyFont="1" applyBorder="1" applyAlignment="1">
      <alignment vertical="center" wrapText="1"/>
    </xf>
    <xf numFmtId="0" fontId="17" fillId="0" borderId="1" xfId="0" applyFont="1" applyBorder="1" applyAlignment="1">
      <alignment vertical="center" wrapText="1"/>
    </xf>
    <xf numFmtId="8" fontId="10" fillId="0" borderId="1" xfId="0" applyNumberFormat="1" applyFont="1" applyBorder="1" applyAlignment="1">
      <alignment horizontal="center" vertical="center" wrapText="1"/>
    </xf>
    <xf numFmtId="0" fontId="11" fillId="0" borderId="0" xfId="0" applyFont="1" applyAlignment="1">
      <alignment horizontal="center" vertical="center" shrinkToFit="1"/>
    </xf>
    <xf numFmtId="0" fontId="12" fillId="0" borderId="10" xfId="0" applyFont="1" applyBorder="1" applyAlignment="1">
      <alignment horizontal="center" vertical="center"/>
    </xf>
    <xf numFmtId="0" fontId="12" fillId="0" borderId="5" xfId="0" applyFont="1" applyBorder="1" applyAlignment="1">
      <alignment horizontal="center" vertical="center"/>
    </xf>
    <xf numFmtId="165" fontId="11" fillId="0" borderId="5" xfId="0" applyNumberFormat="1" applyFont="1" applyBorder="1" applyAlignment="1">
      <alignment horizontal="center" vertic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166" fontId="11" fillId="0" borderId="5" xfId="0" applyNumberFormat="1" applyFont="1" applyBorder="1" applyAlignment="1">
      <alignment horizontal="center" vertical="center"/>
    </xf>
    <xf numFmtId="166" fontId="11" fillId="0" borderId="1" xfId="0" applyNumberFormat="1" applyFont="1" applyBorder="1" applyAlignment="1">
      <alignment horizontal="center" vertical="center"/>
    </xf>
    <xf numFmtId="166" fontId="11" fillId="0" borderId="5" xfId="0" applyNumberFormat="1" applyFont="1" applyBorder="1" applyAlignment="1">
      <alignment horizontal="center" vertical="center" wrapText="1"/>
    </xf>
    <xf numFmtId="0" fontId="11" fillId="0" borderId="1" xfId="1" applyFont="1" applyBorder="1" applyAlignment="1">
      <alignment horizontal="center" vertical="center"/>
    </xf>
    <xf numFmtId="0" fontId="11" fillId="0" borderId="9" xfId="1" applyFont="1" applyBorder="1" applyAlignment="1">
      <alignment horizontal="center" vertical="center"/>
    </xf>
    <xf numFmtId="0" fontId="11" fillId="0" borderId="5" xfId="1" applyFont="1" applyBorder="1" applyAlignment="1">
      <alignment horizontal="center" vertical="center"/>
    </xf>
    <xf numFmtId="0" fontId="11" fillId="0" borderId="12" xfId="1" applyFont="1" applyBorder="1" applyAlignment="1">
      <alignment horizontal="center" vertical="center"/>
    </xf>
    <xf numFmtId="0" fontId="18" fillId="0" borderId="1" xfId="0" applyFont="1" applyBorder="1" applyAlignment="1">
      <alignment horizontal="center" vertical="center"/>
    </xf>
    <xf numFmtId="0" fontId="18" fillId="0" borderId="0" xfId="0" applyFont="1" applyAlignment="1">
      <alignment horizontal="center" vertical="center"/>
    </xf>
    <xf numFmtId="1" fontId="11" fillId="0" borderId="5" xfId="0" applyNumberFormat="1" applyFont="1" applyBorder="1" applyAlignment="1">
      <alignment horizontal="center" vertical="center" wrapText="1"/>
    </xf>
    <xf numFmtId="0" fontId="11" fillId="0" borderId="0" xfId="0" applyFont="1" applyAlignment="1">
      <alignment horizontal="center" vertical="center"/>
    </xf>
    <xf numFmtId="1" fontId="11" fillId="0" borderId="41" xfId="0" applyNumberFormat="1" applyFont="1" applyBorder="1" applyAlignment="1">
      <alignment horizontal="center" vertical="center" wrapText="1"/>
    </xf>
    <xf numFmtId="0" fontId="11" fillId="0" borderId="22" xfId="0" applyFont="1" applyBorder="1" applyAlignment="1">
      <alignment horizontal="center" vertical="center"/>
    </xf>
    <xf numFmtId="0" fontId="11" fillId="0" borderId="13" xfId="7" applyFont="1" applyBorder="1" applyAlignment="1" applyProtection="1">
      <alignment horizontal="center" vertical="center" wrapText="1"/>
      <protection locked="0"/>
    </xf>
    <xf numFmtId="0" fontId="11" fillId="0" borderId="9" xfId="7" applyFont="1" applyBorder="1" applyAlignment="1" applyProtection="1">
      <alignment horizontal="center" vertical="center" wrapText="1"/>
      <protection locked="0"/>
    </xf>
    <xf numFmtId="0" fontId="10" fillId="0" borderId="1" xfId="0" applyFont="1" applyBorder="1" applyAlignment="1">
      <alignment horizontal="center" vertical="center"/>
    </xf>
    <xf numFmtId="0" fontId="10" fillId="0" borderId="0" xfId="0" applyFont="1" applyAlignment="1">
      <alignment horizontal="center" vertical="center"/>
    </xf>
    <xf numFmtId="0" fontId="16" fillId="0" borderId="1" xfId="0" applyFont="1" applyBorder="1" applyAlignment="1">
      <alignment horizontal="center" vertical="center" wrapText="1"/>
    </xf>
    <xf numFmtId="4" fontId="10" fillId="0" borderId="8" xfId="0" applyNumberFormat="1" applyFont="1" applyBorder="1" applyAlignment="1">
      <alignment horizontal="center" vertical="center" wrapText="1"/>
    </xf>
    <xf numFmtId="0" fontId="16" fillId="0" borderId="1" xfId="0" applyFont="1" applyBorder="1" applyAlignment="1">
      <alignment horizontal="center" vertical="center"/>
    </xf>
    <xf numFmtId="1" fontId="11" fillId="0" borderId="5" xfId="7" applyNumberFormat="1" applyFont="1" applyBorder="1" applyAlignment="1" applyProtection="1">
      <alignment horizontal="center" vertical="center"/>
      <protection locked="0"/>
    </xf>
    <xf numFmtId="0" fontId="11" fillId="0" borderId="23" xfId="0" applyFont="1" applyBorder="1" applyAlignment="1" applyProtection="1">
      <alignment horizontal="center" vertical="center" wrapText="1"/>
      <protection locked="0"/>
    </xf>
    <xf numFmtId="0" fontId="12"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8" fillId="0" borderId="1" xfId="0" applyFont="1" applyBorder="1" applyAlignment="1">
      <alignment horizontal="left" vertical="center" wrapText="1"/>
    </xf>
    <xf numFmtId="168" fontId="8" fillId="0" borderId="36" xfId="0" applyNumberFormat="1" applyFont="1" applyBorder="1" applyAlignment="1">
      <alignment horizontal="center" vertical="center"/>
    </xf>
    <xf numFmtId="0" fontId="11" fillId="0" borderId="0" xfId="0" applyFont="1" applyAlignment="1">
      <alignment vertical="center"/>
    </xf>
    <xf numFmtId="168" fontId="11" fillId="0" borderId="4" xfId="0" applyNumberFormat="1" applyFont="1" applyBorder="1" applyAlignment="1">
      <alignment horizontal="center" vertical="center"/>
    </xf>
    <xf numFmtId="166" fontId="8" fillId="0" borderId="1" xfId="0" applyNumberFormat="1" applyFont="1" applyBorder="1" applyAlignment="1">
      <alignment horizontal="left" vertical="center" wrapText="1"/>
    </xf>
    <xf numFmtId="166" fontId="8" fillId="0" borderId="5" xfId="0" applyNumberFormat="1" applyFont="1" applyBorder="1" applyAlignment="1">
      <alignment horizontal="left" vertical="center" wrapText="1"/>
    </xf>
    <xf numFmtId="1" fontId="8" fillId="0" borderId="1" xfId="0" applyNumberFormat="1" applyFont="1" applyBorder="1" applyAlignment="1">
      <alignment horizontal="left" vertical="center" wrapText="1"/>
    </xf>
    <xf numFmtId="1"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8" fillId="0" borderId="1" xfId="2" applyFont="1" applyBorder="1" applyAlignment="1">
      <alignment horizontal="left" vertical="center" wrapText="1"/>
    </xf>
    <xf numFmtId="49" fontId="8" fillId="0" borderId="1" xfId="0" applyNumberFormat="1" applyFont="1" applyBorder="1" applyAlignment="1">
      <alignment horizontal="left" vertical="center" wrapText="1"/>
    </xf>
    <xf numFmtId="0" fontId="12" fillId="0" borderId="25" xfId="0" applyFont="1" applyBorder="1" applyAlignment="1">
      <alignment horizontal="left" vertical="center" wrapText="1"/>
    </xf>
    <xf numFmtId="0" fontId="8" fillId="0" borderId="1" xfId="3" applyFont="1" applyBorder="1" applyAlignment="1">
      <alignment horizontal="left" vertical="center" wrapText="1"/>
    </xf>
    <xf numFmtId="0" fontId="9" fillId="0" borderId="1" xfId="1" applyFont="1" applyBorder="1" applyAlignment="1">
      <alignment horizontal="left" vertical="center" wrapText="1"/>
    </xf>
    <xf numFmtId="0" fontId="9" fillId="0" borderId="7" xfId="1" applyFont="1" applyBorder="1" applyAlignment="1">
      <alignment horizontal="left" vertical="center" wrapText="1"/>
    </xf>
    <xf numFmtId="0" fontId="8" fillId="0" borderId="1" xfId="1" applyFont="1" applyBorder="1" applyAlignment="1">
      <alignment horizontal="left" vertical="center" wrapText="1"/>
    </xf>
    <xf numFmtId="0" fontId="8" fillId="0" borderId="7" xfId="1" applyFont="1" applyBorder="1" applyAlignment="1">
      <alignment horizontal="left" vertical="center" wrapText="1"/>
    </xf>
    <xf numFmtId="167" fontId="8" fillId="0" borderId="1" xfId="8" applyNumberFormat="1" applyFont="1" applyFill="1" applyBorder="1" applyAlignment="1" applyProtection="1">
      <alignment horizontal="center" vertical="center"/>
    </xf>
    <xf numFmtId="0" fontId="4" fillId="0" borderId="30" xfId="0" applyFont="1" applyBorder="1" applyAlignment="1">
      <alignment horizontal="left" vertical="center" wrapText="1"/>
    </xf>
    <xf numFmtId="0" fontId="4" fillId="0" borderId="0" xfId="0" applyFont="1" applyAlignment="1">
      <alignment horizontal="center" vertical="center" wrapText="1"/>
    </xf>
    <xf numFmtId="0" fontId="12" fillId="0" borderId="36" xfId="0" applyFont="1" applyBorder="1" applyAlignment="1">
      <alignment horizontal="center" vertical="center" wrapText="1"/>
    </xf>
    <xf numFmtId="0" fontId="8" fillId="0" borderId="46" xfId="0" applyFont="1" applyBorder="1" applyAlignment="1">
      <alignment horizontal="center" vertical="center" wrapText="1"/>
    </xf>
    <xf numFmtId="165" fontId="18" fillId="0" borderId="1" xfId="0" applyNumberFormat="1" applyFont="1" applyBorder="1" applyAlignment="1">
      <alignment horizontal="center" vertical="center"/>
    </xf>
    <xf numFmtId="0" fontId="17" fillId="0" borderId="1" xfId="0" applyFont="1" applyBorder="1" applyAlignment="1">
      <alignment horizontal="left" vertical="center" wrapText="1"/>
    </xf>
    <xf numFmtId="0" fontId="4" fillId="0" borderId="29" xfId="0" applyFont="1" applyBorder="1" applyAlignment="1">
      <alignment horizontal="center" vertical="center" wrapText="1"/>
    </xf>
    <xf numFmtId="0" fontId="8" fillId="0" borderId="1" xfId="0" applyFont="1" applyBorder="1" applyAlignment="1">
      <alignment horizontal="left" vertical="center"/>
    </xf>
    <xf numFmtId="165" fontId="8" fillId="0" borderId="0" xfId="0" applyNumberFormat="1" applyFont="1" applyAlignment="1">
      <alignment horizontal="center" vertical="center"/>
    </xf>
    <xf numFmtId="0" fontId="9" fillId="0" borderId="1" xfId="0" applyFont="1" applyBorder="1" applyAlignment="1">
      <alignment horizontal="left" vertical="center" wrapText="1"/>
    </xf>
    <xf numFmtId="0" fontId="4" fillId="0" borderId="24" xfId="0" applyFont="1" applyBorder="1" applyAlignment="1">
      <alignment horizontal="center" vertical="center" wrapText="1"/>
    </xf>
    <xf numFmtId="0" fontId="8" fillId="0" borderId="47" xfId="0" applyFont="1" applyBorder="1" applyAlignment="1">
      <alignment horizontal="left" vertical="center" wrapText="1"/>
    </xf>
    <xf numFmtId="9" fontId="8" fillId="0" borderId="0" xfId="0" applyNumberFormat="1" applyFont="1" applyAlignment="1">
      <alignment horizontal="center" vertical="center"/>
    </xf>
    <xf numFmtId="0" fontId="9" fillId="0" borderId="0" xfId="0" applyFont="1" applyAlignment="1">
      <alignment horizontal="left" vertical="center" wrapText="1"/>
    </xf>
    <xf numFmtId="0" fontId="9" fillId="0" borderId="36" xfId="0" applyFont="1" applyBorder="1" applyAlignment="1">
      <alignment horizontal="left" vertical="center" wrapText="1"/>
    </xf>
    <xf numFmtId="0" fontId="9" fillId="0" borderId="1" xfId="0" applyFont="1" applyBorder="1" applyAlignment="1">
      <alignment horizontal="left" vertical="center"/>
    </xf>
    <xf numFmtId="4" fontId="10" fillId="0" borderId="13" xfId="0" applyNumberFormat="1" applyFont="1" applyBorder="1" applyAlignment="1">
      <alignment horizontal="center" vertical="center"/>
    </xf>
    <xf numFmtId="1" fontId="11" fillId="0" borderId="14" xfId="7" applyNumberFormat="1" applyFont="1" applyBorder="1" applyAlignment="1" applyProtection="1">
      <alignment horizontal="center" vertical="center"/>
      <protection locked="0"/>
    </xf>
    <xf numFmtId="4" fontId="9" fillId="0" borderId="5" xfId="0" applyNumberFormat="1" applyFont="1" applyBorder="1" applyAlignment="1">
      <alignment horizontal="center" vertical="center" wrapText="1"/>
    </xf>
    <xf numFmtId="0" fontId="9" fillId="0" borderId="8" xfId="0" applyFont="1" applyBorder="1" applyAlignment="1">
      <alignment horizontal="left" vertical="center" wrapText="1"/>
    </xf>
    <xf numFmtId="9" fontId="9" fillId="0" borderId="2" xfId="0" applyNumberFormat="1" applyFont="1" applyBorder="1" applyAlignment="1" applyProtection="1">
      <alignment horizontal="center" vertical="center" wrapText="1"/>
      <protection locked="0"/>
    </xf>
    <xf numFmtId="9" fontId="9" fillId="0" borderId="8" xfId="6" applyFont="1" applyFill="1" applyBorder="1" applyAlignment="1">
      <alignment horizontal="center" vertical="center"/>
    </xf>
    <xf numFmtId="0" fontId="9" fillId="0" borderId="1" xfId="0" applyFont="1" applyBorder="1" applyAlignment="1">
      <alignment horizontal="left" wrapText="1"/>
    </xf>
    <xf numFmtId="0" fontId="8" fillId="4" borderId="21" xfId="0" applyFont="1" applyFill="1" applyBorder="1" applyAlignment="1">
      <alignment horizontal="center" vertical="center"/>
    </xf>
    <xf numFmtId="0" fontId="0" fillId="4" borderId="14"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xf>
    <xf numFmtId="1" fontId="11" fillId="0" borderId="3" xfId="0" applyNumberFormat="1" applyFont="1" applyBorder="1" applyAlignment="1">
      <alignment horizontal="center" vertical="center"/>
    </xf>
    <xf numFmtId="0" fontId="11" fillId="0" borderId="13" xfId="0" applyFont="1" applyBorder="1" applyAlignment="1">
      <alignment horizontal="center" vertical="center"/>
    </xf>
    <xf numFmtId="0" fontId="8" fillId="4" borderId="2" xfId="0" applyFont="1" applyFill="1" applyBorder="1" applyAlignment="1">
      <alignment horizontal="center" vertical="center"/>
    </xf>
    <xf numFmtId="0" fontId="11" fillId="0" borderId="2" xfId="0" applyFont="1" applyBorder="1" applyAlignment="1">
      <alignment horizontal="left" vertical="center"/>
    </xf>
    <xf numFmtId="0" fontId="11" fillId="0" borderId="10" xfId="0" applyFont="1" applyBorder="1" applyAlignment="1">
      <alignment horizontal="left" vertical="center"/>
    </xf>
    <xf numFmtId="0" fontId="11" fillId="0" borderId="5" xfId="0" applyFont="1" applyBorder="1" applyAlignment="1">
      <alignment horizontal="left" vertical="center"/>
    </xf>
    <xf numFmtId="1" fontId="11" fillId="0" borderId="19" xfId="0" applyNumberFormat="1" applyFont="1" applyBorder="1" applyAlignment="1">
      <alignment horizontal="center" vertical="center"/>
    </xf>
    <xf numFmtId="0" fontId="11" fillId="0" borderId="20" xfId="0" applyFont="1" applyBorder="1" applyAlignment="1">
      <alignment horizontal="center" vertic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11" fillId="0" borderId="48" xfId="7" applyFont="1" applyBorder="1" applyAlignment="1" applyProtection="1">
      <alignment horizontal="center" vertical="center" wrapText="1"/>
      <protection locked="0"/>
    </xf>
    <xf numFmtId="0" fontId="11" fillId="0" borderId="33" xfId="7" applyFont="1" applyBorder="1" applyAlignment="1" applyProtection="1">
      <alignment horizontal="center" vertical="center" wrapText="1"/>
      <protection locked="0"/>
    </xf>
    <xf numFmtId="0" fontId="18" fillId="0" borderId="3" xfId="0" applyFont="1" applyBorder="1" applyAlignment="1">
      <alignment horizontal="center" vertical="center"/>
    </xf>
    <xf numFmtId="0" fontId="19" fillId="0" borderId="13" xfId="0" applyFont="1" applyBorder="1" applyAlignment="1">
      <alignment horizontal="center" vertical="center"/>
    </xf>
    <xf numFmtId="1" fontId="11" fillId="0" borderId="34" xfId="7" applyNumberFormat="1" applyFont="1" applyBorder="1" applyAlignment="1" applyProtection="1">
      <alignment horizontal="center" vertical="center"/>
      <protection locked="0"/>
    </xf>
    <xf numFmtId="0" fontId="8" fillId="0" borderId="35" xfId="0" applyFont="1" applyBorder="1" applyAlignment="1">
      <alignment horizontal="center" vertical="center"/>
    </xf>
    <xf numFmtId="0" fontId="11" fillId="0" borderId="31" xfId="0" applyFont="1" applyBorder="1" applyAlignment="1">
      <alignment horizontal="center" vertical="center" shrinkToFit="1"/>
    </xf>
    <xf numFmtId="0" fontId="11" fillId="0" borderId="38"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2" xfId="7" applyFont="1" applyBorder="1" applyAlignment="1" applyProtection="1">
      <alignment horizontal="center" vertical="center" wrapText="1"/>
      <protection locked="0"/>
    </xf>
    <xf numFmtId="0" fontId="11" fillId="0" borderId="10" xfId="7" applyFont="1" applyBorder="1" applyAlignment="1" applyProtection="1">
      <alignment horizontal="center" vertical="center" wrapText="1"/>
      <protection locked="0"/>
    </xf>
    <xf numFmtId="0" fontId="11" fillId="0" borderId="37" xfId="0" applyFont="1" applyBorder="1" applyAlignment="1">
      <alignment horizontal="center" vertical="center" shrinkToFit="1"/>
    </xf>
    <xf numFmtId="0" fontId="11" fillId="0" borderId="0" xfId="0" applyFont="1" applyAlignment="1">
      <alignment horizontal="center" vertical="center" shrinkToFit="1"/>
    </xf>
    <xf numFmtId="1" fontId="11" fillId="0" borderId="3" xfId="1" applyNumberFormat="1" applyFont="1" applyBorder="1" applyAlignment="1">
      <alignment horizontal="center" vertical="center"/>
    </xf>
    <xf numFmtId="0" fontId="8" fillId="0" borderId="13" xfId="0" applyFont="1" applyBorder="1" applyAlignment="1">
      <alignment horizontal="center" vertical="center"/>
    </xf>
    <xf numFmtId="1" fontId="11" fillId="0" borderId="39" xfId="0" applyNumberFormat="1" applyFont="1" applyBorder="1" applyAlignment="1">
      <alignment horizontal="left" vertical="center" wrapText="1"/>
    </xf>
    <xf numFmtId="1" fontId="11" fillId="0" borderId="40" xfId="0" applyNumberFormat="1" applyFont="1" applyBorder="1" applyAlignment="1">
      <alignment horizontal="left" vertical="center" wrapText="1"/>
    </xf>
    <xf numFmtId="1" fontId="11" fillId="0" borderId="2" xfId="0" applyNumberFormat="1" applyFont="1" applyBorder="1" applyAlignment="1">
      <alignment horizontal="left" vertical="center" wrapText="1"/>
    </xf>
    <xf numFmtId="1" fontId="11" fillId="0" borderId="10" xfId="0" applyNumberFormat="1" applyFont="1" applyBorder="1" applyAlignment="1">
      <alignment horizontal="left" vertical="center" wrapText="1"/>
    </xf>
    <xf numFmtId="0" fontId="11" fillId="0" borderId="2" xfId="1" applyFont="1" applyBorder="1" applyAlignment="1">
      <alignment horizontal="left" vertical="center"/>
    </xf>
    <xf numFmtId="0" fontId="11" fillId="0" borderId="11" xfId="1" applyFont="1" applyBorder="1" applyAlignment="1">
      <alignment horizontal="left" vertical="center"/>
    </xf>
    <xf numFmtId="0" fontId="11" fillId="0" borderId="12" xfId="1" applyFont="1" applyBorder="1" applyAlignment="1">
      <alignment horizontal="left" vertical="center"/>
    </xf>
    <xf numFmtId="1" fontId="11" fillId="0" borderId="16" xfId="1" applyNumberFormat="1" applyFont="1" applyBorder="1" applyAlignment="1">
      <alignment horizontal="center" vertical="center"/>
    </xf>
    <xf numFmtId="0" fontId="11" fillId="0" borderId="17" xfId="1" applyFont="1" applyBorder="1" applyAlignment="1">
      <alignment horizontal="center" vertical="center"/>
    </xf>
  </cellXfs>
  <cellStyles count="9">
    <cellStyle name="Dziesiętny" xfId="8" builtinId="3"/>
    <cellStyle name="Normalny" xfId="0" builtinId="0"/>
    <cellStyle name="Normalny 2" xfId="1" xr:uid="{00000000-0005-0000-0000-000002000000}"/>
    <cellStyle name="Normalny_Arkusz1" xfId="2" xr:uid="{00000000-0005-0000-0000-000003000000}"/>
    <cellStyle name="Normalny_Arkusz1 2" xfId="3" xr:uid="{00000000-0005-0000-0000-000004000000}"/>
    <cellStyle name="Normalny_formularz_cenowy" xfId="7" xr:uid="{00000000-0005-0000-0000-000005000000}"/>
    <cellStyle name="Procentowy" xfId="6" builtinId="5"/>
    <cellStyle name="Walutowy" xfId="4" builtinId="4"/>
    <cellStyle name="Walutowy 2" xfId="5" xr:uid="{00000000-0005-0000-0000-00000800000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53"/>
  <sheetViews>
    <sheetView tabSelected="1" view="pageBreakPreview" topLeftCell="A134" zoomScaleNormal="80" zoomScaleSheetLayoutView="100" workbookViewId="0">
      <selection activeCell="H115" sqref="H115"/>
    </sheetView>
  </sheetViews>
  <sheetFormatPr defaultRowHeight="16.5" x14ac:dyDescent="0.2"/>
  <cols>
    <col min="1" max="1" width="3.5703125" style="46" customWidth="1"/>
    <col min="2" max="2" width="52.5703125" style="46" customWidth="1"/>
    <col min="3" max="3" width="15" style="46" customWidth="1"/>
    <col min="4" max="4" width="11.85546875" style="46" customWidth="1"/>
    <col min="5" max="5" width="13.5703125" style="46" customWidth="1"/>
    <col min="6" max="6" width="10.85546875" style="46" customWidth="1"/>
    <col min="7" max="7" width="6" style="46" customWidth="1"/>
    <col min="8" max="8" width="13.42578125" style="138" customWidth="1"/>
    <col min="9" max="9" width="7.85546875" style="46" customWidth="1"/>
    <col min="10" max="10" width="11.85546875" style="46" customWidth="1"/>
    <col min="11" max="11" width="15.42578125" style="101" customWidth="1"/>
    <col min="12" max="12" width="15.5703125" style="101" customWidth="1"/>
    <col min="13" max="13" width="11.85546875" style="187" customWidth="1"/>
    <col min="14" max="16384" width="9.140625" style="3"/>
  </cols>
  <sheetData>
    <row r="1" spans="1:13" s="1" customFormat="1" ht="33" customHeight="1" x14ac:dyDescent="0.2">
      <c r="A1" s="102" t="s">
        <v>0</v>
      </c>
      <c r="B1" s="16" t="s">
        <v>1</v>
      </c>
      <c r="C1" s="16" t="s">
        <v>2</v>
      </c>
      <c r="D1" s="17" t="s">
        <v>3</v>
      </c>
      <c r="E1" s="16" t="s">
        <v>4</v>
      </c>
      <c r="F1" s="17" t="s">
        <v>5</v>
      </c>
      <c r="G1" s="15" t="s">
        <v>6</v>
      </c>
      <c r="H1" s="134" t="s">
        <v>7</v>
      </c>
      <c r="I1" s="18" t="s">
        <v>8</v>
      </c>
      <c r="J1" s="19" t="s">
        <v>9</v>
      </c>
      <c r="K1" s="20" t="s">
        <v>10</v>
      </c>
      <c r="L1" s="20" t="s">
        <v>11</v>
      </c>
      <c r="M1" s="21" t="s">
        <v>12</v>
      </c>
    </row>
    <row r="2" spans="1:13" s="201" customFormat="1" ht="12.75" x14ac:dyDescent="0.2">
      <c r="A2" s="200">
        <v>1</v>
      </c>
      <c r="B2" s="200">
        <v>2</v>
      </c>
      <c r="C2" s="200">
        <v>3</v>
      </c>
      <c r="D2" s="200">
        <v>4</v>
      </c>
      <c r="E2" s="200">
        <v>5</v>
      </c>
      <c r="F2" s="200">
        <v>6</v>
      </c>
      <c r="G2" s="200">
        <v>7</v>
      </c>
      <c r="H2" s="200">
        <v>8</v>
      </c>
      <c r="I2" s="200">
        <v>9</v>
      </c>
      <c r="J2" s="200">
        <v>10</v>
      </c>
      <c r="K2" s="200">
        <v>11</v>
      </c>
      <c r="L2" s="200">
        <v>12</v>
      </c>
      <c r="M2" s="200">
        <v>13</v>
      </c>
    </row>
    <row r="3" spans="1:13" s="2" customFormat="1" ht="9.9499999999999993" customHeight="1" x14ac:dyDescent="0.2">
      <c r="A3" s="249"/>
      <c r="B3" s="245"/>
      <c r="C3" s="245"/>
      <c r="D3" s="245"/>
      <c r="E3" s="245"/>
      <c r="F3" s="245"/>
      <c r="G3" s="245"/>
      <c r="H3" s="245"/>
      <c r="I3" s="245"/>
      <c r="J3" s="245"/>
      <c r="K3" s="245"/>
      <c r="L3" s="245"/>
      <c r="M3" s="246"/>
    </row>
    <row r="4" spans="1:13" s="4" customFormat="1" ht="17.100000000000001" customHeight="1" x14ac:dyDescent="0.2">
      <c r="A4" s="250" t="s">
        <v>13</v>
      </c>
      <c r="B4" s="255"/>
      <c r="C4" s="255"/>
      <c r="D4" s="255"/>
      <c r="E4" s="255"/>
      <c r="F4" s="255"/>
      <c r="G4" s="255"/>
      <c r="H4" s="255"/>
      <c r="I4" s="255"/>
      <c r="J4" s="255"/>
      <c r="K4" s="255"/>
      <c r="L4" s="255"/>
      <c r="M4" s="256"/>
    </row>
    <row r="5" spans="1:13" ht="51.75" customHeight="1" x14ac:dyDescent="0.2">
      <c r="A5" s="23">
        <v>1</v>
      </c>
      <c r="B5" s="199" t="s">
        <v>47</v>
      </c>
      <c r="C5" s="25"/>
      <c r="D5" s="23"/>
      <c r="E5" s="26"/>
      <c r="F5" s="118">
        <v>30</v>
      </c>
      <c r="G5" s="23" t="s">
        <v>38</v>
      </c>
      <c r="H5" s="8">
        <v>0</v>
      </c>
      <c r="I5" s="28"/>
      <c r="J5" s="29">
        <f>H5*(1+I5)</f>
        <v>0</v>
      </c>
      <c r="K5" s="32">
        <f>F5*H5</f>
        <v>0</v>
      </c>
      <c r="L5" s="32">
        <f>K5*(1+I5)</f>
        <v>0</v>
      </c>
      <c r="M5" s="173"/>
    </row>
    <row r="6" spans="1:13" s="2" customFormat="1" ht="9.9499999999999993" customHeight="1" x14ac:dyDescent="0.2">
      <c r="A6" s="249"/>
      <c r="B6" s="245"/>
      <c r="C6" s="245"/>
      <c r="D6" s="245"/>
      <c r="E6" s="245"/>
      <c r="F6" s="245"/>
      <c r="G6" s="245"/>
      <c r="H6" s="245"/>
      <c r="I6" s="245"/>
      <c r="J6" s="245"/>
      <c r="K6" s="245"/>
      <c r="L6" s="245"/>
      <c r="M6" s="246"/>
    </row>
    <row r="7" spans="1:13" s="4" customFormat="1" ht="17.100000000000001" customHeight="1" x14ac:dyDescent="0.2">
      <c r="A7" s="250" t="s">
        <v>15</v>
      </c>
      <c r="B7" s="255"/>
      <c r="C7" s="255"/>
      <c r="D7" s="255"/>
      <c r="E7" s="255"/>
      <c r="F7" s="255"/>
      <c r="G7" s="255"/>
      <c r="H7" s="255"/>
      <c r="I7" s="255"/>
      <c r="J7" s="255"/>
      <c r="K7" s="255"/>
      <c r="L7" s="255"/>
      <c r="M7" s="256"/>
    </row>
    <row r="8" spans="1:13" ht="30" customHeight="1" x14ac:dyDescent="0.2">
      <c r="A8" s="23">
        <v>1</v>
      </c>
      <c r="B8" s="199" t="s">
        <v>16</v>
      </c>
      <c r="C8" s="25"/>
      <c r="D8" s="23"/>
      <c r="E8" s="26"/>
      <c r="F8" s="118">
        <v>9000</v>
      </c>
      <c r="G8" s="23" t="s">
        <v>17</v>
      </c>
      <c r="H8" s="8">
        <v>0</v>
      </c>
      <c r="I8" s="28"/>
      <c r="J8" s="29">
        <f>H8*(1+I8)</f>
        <v>0</v>
      </c>
      <c r="K8" s="32">
        <f>F8*H8</f>
        <v>0</v>
      </c>
      <c r="L8" s="32">
        <f>K8*(1+I8)</f>
        <v>0</v>
      </c>
      <c r="M8" s="174"/>
    </row>
    <row r="9" spans="1:13" s="2" customFormat="1" ht="9.9499999999999993" customHeight="1" x14ac:dyDescent="0.2">
      <c r="A9" s="249"/>
      <c r="B9" s="245"/>
      <c r="C9" s="245"/>
      <c r="D9" s="245"/>
      <c r="E9" s="245"/>
      <c r="F9" s="245"/>
      <c r="G9" s="245"/>
      <c r="H9" s="245"/>
      <c r="I9" s="245"/>
      <c r="J9" s="245"/>
      <c r="K9" s="245"/>
      <c r="L9" s="245"/>
      <c r="M9" s="246"/>
    </row>
    <row r="10" spans="1:13" s="4" customFormat="1" ht="17.100000000000001" customHeight="1" x14ac:dyDescent="0.2">
      <c r="A10" s="250" t="s">
        <v>18</v>
      </c>
      <c r="B10" s="251"/>
      <c r="C10" s="251"/>
      <c r="D10" s="251"/>
      <c r="E10" s="251"/>
      <c r="F10" s="251"/>
      <c r="G10" s="251"/>
      <c r="H10" s="251"/>
      <c r="I10" s="251"/>
      <c r="J10" s="255"/>
      <c r="K10" s="255"/>
      <c r="L10" s="255"/>
      <c r="M10" s="256"/>
    </row>
    <row r="11" spans="1:13" ht="30" customHeight="1" x14ac:dyDescent="0.2">
      <c r="A11" s="26">
        <v>1</v>
      </c>
      <c r="B11" s="202" t="s">
        <v>117</v>
      </c>
      <c r="C11" s="31"/>
      <c r="D11" s="23"/>
      <c r="E11" s="31"/>
      <c r="F11" s="23">
        <v>100</v>
      </c>
      <c r="G11" s="23" t="s">
        <v>17</v>
      </c>
      <c r="H11" s="135">
        <v>0</v>
      </c>
      <c r="I11" s="28"/>
      <c r="J11" s="27">
        <f>H11*(1+I11)</f>
        <v>0</v>
      </c>
      <c r="K11" s="32">
        <f>F11*H11</f>
        <v>0</v>
      </c>
      <c r="L11" s="32">
        <f>K11*(1+I11)</f>
        <v>0</v>
      </c>
      <c r="M11" s="21"/>
    </row>
    <row r="12" spans="1:13" ht="30" customHeight="1" thickBot="1" x14ac:dyDescent="0.25">
      <c r="A12" s="26">
        <v>2</v>
      </c>
      <c r="B12" s="202" t="s">
        <v>118</v>
      </c>
      <c r="C12" s="31"/>
      <c r="D12" s="23"/>
      <c r="E12" s="31"/>
      <c r="F12" s="23">
        <v>100</v>
      </c>
      <c r="G12" s="23" t="s">
        <v>17</v>
      </c>
      <c r="H12" s="135">
        <v>0</v>
      </c>
      <c r="I12" s="28"/>
      <c r="J12" s="27">
        <f>H12*(1+I12)</f>
        <v>0</v>
      </c>
      <c r="K12" s="203">
        <f>F12*H12</f>
        <v>0</v>
      </c>
      <c r="L12" s="203">
        <f>K12*(1+I12)</f>
        <v>0</v>
      </c>
      <c r="M12" s="175"/>
    </row>
    <row r="13" spans="1:13" ht="20.100000000000001" customHeight="1" thickBot="1" x14ac:dyDescent="0.25">
      <c r="A13" s="33"/>
      <c r="B13" s="34" t="s">
        <v>72</v>
      </c>
      <c r="C13" s="35"/>
      <c r="D13" s="36"/>
      <c r="E13" s="35"/>
      <c r="F13" s="36"/>
      <c r="G13" s="36"/>
      <c r="H13" s="129"/>
      <c r="I13" s="37"/>
      <c r="J13" s="38"/>
      <c r="K13" s="205">
        <f>SUM(K11:K12)</f>
        <v>0</v>
      </c>
      <c r="L13" s="205">
        <f>SUM(L11:L12)</f>
        <v>0</v>
      </c>
      <c r="M13" s="176"/>
    </row>
    <row r="14" spans="1:13" s="2" customFormat="1" ht="9.9499999999999993" customHeight="1" x14ac:dyDescent="0.2">
      <c r="A14" s="249"/>
      <c r="B14" s="245"/>
      <c r="C14" s="245"/>
      <c r="D14" s="245"/>
      <c r="E14" s="245"/>
      <c r="F14" s="245"/>
      <c r="G14" s="245"/>
      <c r="H14" s="245"/>
      <c r="I14" s="245"/>
      <c r="J14" s="245"/>
      <c r="K14" s="245"/>
      <c r="L14" s="245"/>
      <c r="M14" s="246"/>
    </row>
    <row r="15" spans="1:13" s="4" customFormat="1" ht="17.100000000000001" customHeight="1" x14ac:dyDescent="0.2">
      <c r="A15" s="103" t="s">
        <v>20</v>
      </c>
      <c r="B15" s="39"/>
      <c r="C15" s="40"/>
      <c r="D15" s="40"/>
      <c r="E15" s="40"/>
      <c r="F15" s="40"/>
      <c r="G15" s="40"/>
      <c r="H15" s="136"/>
      <c r="I15" s="40"/>
      <c r="J15" s="40"/>
      <c r="K15" s="204"/>
      <c r="L15" s="204"/>
      <c r="M15" s="176"/>
    </row>
    <row r="16" spans="1:13" s="5" customFormat="1" ht="54" customHeight="1" x14ac:dyDescent="0.2">
      <c r="A16" s="23">
        <v>1</v>
      </c>
      <c r="B16" s="202" t="s">
        <v>45</v>
      </c>
      <c r="C16" s="41"/>
      <c r="D16" s="42"/>
      <c r="E16" s="26"/>
      <c r="F16" s="23">
        <v>150</v>
      </c>
      <c r="G16" s="23" t="s">
        <v>23</v>
      </c>
      <c r="H16" s="137">
        <v>0</v>
      </c>
      <c r="I16" s="28"/>
      <c r="J16" s="29">
        <f>H16*(1+I16)</f>
        <v>0</v>
      </c>
      <c r="K16" s="32">
        <f>F16*H16</f>
        <v>0</v>
      </c>
      <c r="L16" s="32">
        <f>K16*(1+I16)</f>
        <v>0</v>
      </c>
      <c r="M16" s="174"/>
    </row>
    <row r="17" spans="1:13" s="2" customFormat="1" ht="9.9499999999999993" customHeight="1" x14ac:dyDescent="0.2">
      <c r="A17" s="249"/>
      <c r="B17" s="245"/>
      <c r="C17" s="245"/>
      <c r="D17" s="245"/>
      <c r="E17" s="245"/>
      <c r="F17" s="245"/>
      <c r="G17" s="245"/>
      <c r="H17" s="245"/>
      <c r="I17" s="245"/>
      <c r="J17" s="245"/>
      <c r="K17" s="245"/>
      <c r="L17" s="245"/>
      <c r="M17" s="246"/>
    </row>
    <row r="18" spans="1:13" s="4" customFormat="1" ht="17.100000000000001" customHeight="1" x14ac:dyDescent="0.2">
      <c r="A18" s="250" t="s">
        <v>22</v>
      </c>
      <c r="B18" s="251"/>
      <c r="C18" s="251"/>
      <c r="D18" s="251"/>
      <c r="E18" s="251"/>
      <c r="F18" s="251"/>
      <c r="G18" s="251"/>
      <c r="H18" s="251"/>
      <c r="I18" s="251"/>
      <c r="J18" s="251"/>
      <c r="K18" s="255"/>
      <c r="L18" s="255"/>
      <c r="M18" s="256"/>
    </row>
    <row r="19" spans="1:13" ht="39" customHeight="1" x14ac:dyDescent="0.2">
      <c r="A19" s="23">
        <v>1</v>
      </c>
      <c r="B19" s="202" t="s">
        <v>25</v>
      </c>
      <c r="C19" s="25"/>
      <c r="D19" s="23"/>
      <c r="E19" s="26"/>
      <c r="F19" s="118">
        <v>700</v>
      </c>
      <c r="G19" s="23" t="s">
        <v>21</v>
      </c>
      <c r="H19" s="8">
        <v>0</v>
      </c>
      <c r="I19" s="28"/>
      <c r="J19" s="29">
        <f>H19*(1+I19)</f>
        <v>0</v>
      </c>
      <c r="K19" s="32">
        <f>F19*H19</f>
        <v>0</v>
      </c>
      <c r="L19" s="32">
        <f>K19*(1+I19)</f>
        <v>0</v>
      </c>
      <c r="M19" s="177"/>
    </row>
    <row r="20" spans="1:13" s="2" customFormat="1" ht="9.9499999999999993" customHeight="1" x14ac:dyDescent="0.2">
      <c r="A20" s="249"/>
      <c r="B20" s="245"/>
      <c r="C20" s="245"/>
      <c r="D20" s="245"/>
      <c r="E20" s="245"/>
      <c r="F20" s="245"/>
      <c r="G20" s="245"/>
      <c r="H20" s="245"/>
      <c r="I20" s="245"/>
      <c r="J20" s="245"/>
      <c r="K20" s="245"/>
      <c r="L20" s="245"/>
      <c r="M20" s="246"/>
    </row>
    <row r="21" spans="1:13" s="4" customFormat="1" ht="17.100000000000001" customHeight="1" x14ac:dyDescent="0.2">
      <c r="A21" s="250" t="s">
        <v>24</v>
      </c>
      <c r="B21" s="251"/>
      <c r="C21" s="251"/>
      <c r="D21" s="251"/>
      <c r="E21" s="251"/>
      <c r="F21" s="251"/>
      <c r="G21" s="251"/>
      <c r="H21" s="251"/>
      <c r="I21" s="251"/>
      <c r="J21" s="251"/>
      <c r="K21" s="251"/>
      <c r="L21" s="251"/>
      <c r="M21" s="252"/>
    </row>
    <row r="22" spans="1:13" ht="71.25" customHeight="1" x14ac:dyDescent="0.2">
      <c r="A22" s="23">
        <v>1</v>
      </c>
      <c r="B22" s="206" t="s">
        <v>120</v>
      </c>
      <c r="C22" s="31" t="s">
        <v>65</v>
      </c>
      <c r="D22" s="23"/>
      <c r="E22" s="26"/>
      <c r="F22" s="118">
        <v>2</v>
      </c>
      <c r="G22" s="23" t="s">
        <v>14</v>
      </c>
      <c r="H22" s="8">
        <v>0</v>
      </c>
      <c r="I22" s="28"/>
      <c r="J22" s="27">
        <f>H22*(1+I22)</f>
        <v>0</v>
      </c>
      <c r="K22" s="32">
        <f>F22*H22</f>
        <v>0</v>
      </c>
      <c r="L22" s="32">
        <f>K22*(1+I22)</f>
        <v>0</v>
      </c>
      <c r="M22" s="178"/>
    </row>
    <row r="23" spans="1:13" ht="71.25" customHeight="1" x14ac:dyDescent="0.2">
      <c r="A23" s="23">
        <v>2</v>
      </c>
      <c r="B23" s="207" t="s">
        <v>121</v>
      </c>
      <c r="C23" s="31" t="s">
        <v>65</v>
      </c>
      <c r="D23" s="23"/>
      <c r="E23" s="26"/>
      <c r="F23" s="118">
        <v>6</v>
      </c>
      <c r="G23" s="23" t="s">
        <v>14</v>
      </c>
      <c r="H23" s="8">
        <v>0</v>
      </c>
      <c r="I23" s="28"/>
      <c r="J23" s="27">
        <f>H23*(1+I23)</f>
        <v>0</v>
      </c>
      <c r="K23" s="32">
        <f>F23*H23</f>
        <v>0</v>
      </c>
      <c r="L23" s="32">
        <f>K23*(1+I23)</f>
        <v>0</v>
      </c>
      <c r="M23" s="179"/>
    </row>
    <row r="24" spans="1:13" ht="67.5" customHeight="1" thickBot="1" x14ac:dyDescent="0.25">
      <c r="A24" s="23">
        <v>3</v>
      </c>
      <c r="B24" s="207" t="s">
        <v>122</v>
      </c>
      <c r="C24" s="31" t="s">
        <v>71</v>
      </c>
      <c r="D24" s="23"/>
      <c r="E24" s="26"/>
      <c r="F24" s="118">
        <v>20</v>
      </c>
      <c r="G24" s="23" t="s">
        <v>14</v>
      </c>
      <c r="H24" s="8">
        <v>0</v>
      </c>
      <c r="I24" s="28"/>
      <c r="J24" s="29">
        <f>H24*(1+I24)</f>
        <v>0</v>
      </c>
      <c r="K24" s="43">
        <f>F24*H24</f>
        <v>0</v>
      </c>
      <c r="L24" s="43">
        <f>K24*(1+I24)</f>
        <v>0</v>
      </c>
      <c r="M24" s="177"/>
    </row>
    <row r="25" spans="1:13" ht="21.95" customHeight="1" thickBot="1" x14ac:dyDescent="0.25">
      <c r="A25" s="247" t="s">
        <v>19</v>
      </c>
      <c r="B25" s="248"/>
      <c r="C25" s="44"/>
      <c r="D25" s="45"/>
      <c r="F25" s="119"/>
      <c r="G25" s="45"/>
      <c r="I25" s="47"/>
      <c r="J25" s="48"/>
      <c r="K25" s="30">
        <f>SUM(K22:K24)</f>
        <v>0</v>
      </c>
      <c r="L25" s="30">
        <f>SUM(L22:L24)</f>
        <v>0</v>
      </c>
      <c r="M25" s="48"/>
    </row>
    <row r="26" spans="1:13" s="2" customFormat="1" ht="9.9499999999999993" customHeight="1" x14ac:dyDescent="0.2">
      <c r="A26" s="249"/>
      <c r="B26" s="245"/>
      <c r="C26" s="245"/>
      <c r="D26" s="245"/>
      <c r="E26" s="245"/>
      <c r="F26" s="245"/>
      <c r="G26" s="245"/>
      <c r="H26" s="245"/>
      <c r="I26" s="245"/>
      <c r="J26" s="245"/>
      <c r="K26" s="245"/>
      <c r="L26" s="245"/>
      <c r="M26" s="246"/>
    </row>
    <row r="27" spans="1:13" s="4" customFormat="1" ht="17.100000000000001" customHeight="1" x14ac:dyDescent="0.2">
      <c r="A27" s="250" t="s">
        <v>26</v>
      </c>
      <c r="B27" s="251"/>
      <c r="C27" s="251"/>
      <c r="D27" s="251"/>
      <c r="E27" s="251"/>
      <c r="F27" s="251"/>
      <c r="G27" s="251"/>
      <c r="H27" s="251"/>
      <c r="I27" s="251"/>
      <c r="J27" s="251"/>
      <c r="K27" s="251"/>
      <c r="L27" s="251"/>
      <c r="M27" s="252"/>
    </row>
    <row r="28" spans="1:13" ht="54" customHeight="1" x14ac:dyDescent="0.2">
      <c r="A28" s="23">
        <v>1</v>
      </c>
      <c r="B28" s="208" t="s">
        <v>84</v>
      </c>
      <c r="C28" s="209" t="s">
        <v>48</v>
      </c>
      <c r="D28" s="49"/>
      <c r="E28" s="31"/>
      <c r="F28" s="49">
        <v>11000</v>
      </c>
      <c r="G28" s="23" t="s">
        <v>17</v>
      </c>
      <c r="H28" s="137">
        <v>0</v>
      </c>
      <c r="I28" s="28"/>
      <c r="J28" s="29">
        <f t="shared" ref="J28:J33" si="0">H28*(1+I28)</f>
        <v>0</v>
      </c>
      <c r="K28" s="32">
        <f t="shared" ref="K28:K33" si="1">F28*H28</f>
        <v>0</v>
      </c>
      <c r="L28" s="32">
        <f t="shared" ref="L28:L33" si="2">K28*(1+I28)</f>
        <v>0</v>
      </c>
      <c r="M28" s="21"/>
    </row>
    <row r="29" spans="1:13" ht="45.75" customHeight="1" x14ac:dyDescent="0.2">
      <c r="A29" s="23">
        <v>2</v>
      </c>
      <c r="B29" s="202" t="s">
        <v>85</v>
      </c>
      <c r="C29" s="210" t="s">
        <v>28</v>
      </c>
      <c r="D29" s="23"/>
      <c r="E29" s="31"/>
      <c r="F29" s="23">
        <v>30</v>
      </c>
      <c r="G29" s="23" t="s">
        <v>17</v>
      </c>
      <c r="H29" s="135">
        <v>0</v>
      </c>
      <c r="I29" s="28"/>
      <c r="J29" s="29">
        <f t="shared" si="0"/>
        <v>0</v>
      </c>
      <c r="K29" s="32">
        <f t="shared" si="1"/>
        <v>0</v>
      </c>
      <c r="L29" s="32">
        <f t="shared" si="2"/>
        <v>0</v>
      </c>
      <c r="M29" s="21"/>
    </row>
    <row r="30" spans="1:13" ht="30" customHeight="1" x14ac:dyDescent="0.2">
      <c r="A30" s="23">
        <v>3</v>
      </c>
      <c r="B30" s="202" t="s">
        <v>29</v>
      </c>
      <c r="C30" s="210" t="s">
        <v>30</v>
      </c>
      <c r="D30" s="23"/>
      <c r="E30" s="31"/>
      <c r="F30" s="120">
        <v>1500</v>
      </c>
      <c r="G30" s="23" t="s">
        <v>17</v>
      </c>
      <c r="H30" s="135">
        <v>0</v>
      </c>
      <c r="I30" s="28"/>
      <c r="J30" s="29">
        <f t="shared" si="0"/>
        <v>0</v>
      </c>
      <c r="K30" s="32">
        <f t="shared" si="1"/>
        <v>0</v>
      </c>
      <c r="L30" s="32">
        <f t="shared" si="2"/>
        <v>0</v>
      </c>
      <c r="M30" s="21"/>
    </row>
    <row r="31" spans="1:13" ht="30" customHeight="1" x14ac:dyDescent="0.2">
      <c r="A31" s="23">
        <v>4</v>
      </c>
      <c r="B31" s="202" t="s">
        <v>31</v>
      </c>
      <c r="C31" s="210" t="s">
        <v>46</v>
      </c>
      <c r="D31" s="23"/>
      <c r="E31" s="31"/>
      <c r="F31" s="23">
        <v>150</v>
      </c>
      <c r="G31" s="23" t="s">
        <v>17</v>
      </c>
      <c r="H31" s="135">
        <v>0</v>
      </c>
      <c r="I31" s="28"/>
      <c r="J31" s="29">
        <f t="shared" si="0"/>
        <v>0</v>
      </c>
      <c r="K31" s="32">
        <f t="shared" si="1"/>
        <v>0</v>
      </c>
      <c r="L31" s="32">
        <f t="shared" si="2"/>
        <v>0</v>
      </c>
      <c r="M31" s="21"/>
    </row>
    <row r="32" spans="1:13" ht="38.25" customHeight="1" x14ac:dyDescent="0.2">
      <c r="A32" s="23">
        <v>5</v>
      </c>
      <c r="B32" s="202" t="s">
        <v>97</v>
      </c>
      <c r="C32" s="210" t="s">
        <v>32</v>
      </c>
      <c r="D32" s="23"/>
      <c r="E32" s="31"/>
      <c r="F32" s="120">
        <v>65000</v>
      </c>
      <c r="G32" s="23" t="s">
        <v>17</v>
      </c>
      <c r="H32" s="135">
        <v>0</v>
      </c>
      <c r="I32" s="28"/>
      <c r="J32" s="29">
        <f t="shared" si="0"/>
        <v>0</v>
      </c>
      <c r="K32" s="32">
        <f t="shared" si="1"/>
        <v>0</v>
      </c>
      <c r="L32" s="32">
        <f t="shared" si="2"/>
        <v>0</v>
      </c>
      <c r="M32" s="21"/>
    </row>
    <row r="33" spans="1:13" ht="30" customHeight="1" x14ac:dyDescent="0.2">
      <c r="A33" s="23">
        <v>6</v>
      </c>
      <c r="B33" s="202" t="s">
        <v>33</v>
      </c>
      <c r="C33" s="31"/>
      <c r="D33" s="23"/>
      <c r="E33" s="31"/>
      <c r="F33" s="120">
        <v>5000</v>
      </c>
      <c r="G33" s="23" t="s">
        <v>17</v>
      </c>
      <c r="H33" s="135">
        <v>0</v>
      </c>
      <c r="I33" s="28"/>
      <c r="J33" s="29">
        <f t="shared" si="0"/>
        <v>0</v>
      </c>
      <c r="K33" s="32">
        <f t="shared" si="1"/>
        <v>0</v>
      </c>
      <c r="L33" s="32">
        <f t="shared" si="2"/>
        <v>0</v>
      </c>
      <c r="M33" s="21"/>
    </row>
    <row r="34" spans="1:13" ht="21.95" customHeight="1" thickBot="1" x14ac:dyDescent="0.25">
      <c r="A34" s="253" t="s">
        <v>19</v>
      </c>
      <c r="B34" s="254"/>
      <c r="C34" s="44"/>
      <c r="D34" s="45"/>
      <c r="F34" s="119"/>
      <c r="G34" s="45"/>
      <c r="I34" s="47"/>
      <c r="J34" s="48"/>
      <c r="K34" s="30">
        <f>SUM(K28:K33)</f>
        <v>0</v>
      </c>
      <c r="L34" s="30">
        <f>SUM(L28:L33)</f>
        <v>0</v>
      </c>
      <c r="M34" s="48"/>
    </row>
    <row r="35" spans="1:13" s="2" customFormat="1" ht="9.9499999999999993" customHeight="1" x14ac:dyDescent="0.2">
      <c r="A35" s="249"/>
      <c r="B35" s="245"/>
      <c r="C35" s="245"/>
      <c r="D35" s="245"/>
      <c r="E35" s="245"/>
      <c r="F35" s="245"/>
      <c r="G35" s="245"/>
      <c r="H35" s="245"/>
      <c r="I35" s="245"/>
      <c r="J35" s="245"/>
      <c r="K35" s="245"/>
      <c r="L35" s="245"/>
      <c r="M35" s="246"/>
    </row>
    <row r="36" spans="1:13" s="4" customFormat="1" ht="17.100000000000001" customHeight="1" x14ac:dyDescent="0.2">
      <c r="A36" s="250" t="s">
        <v>27</v>
      </c>
      <c r="B36" s="251"/>
      <c r="C36" s="251"/>
      <c r="D36" s="251"/>
      <c r="E36" s="251"/>
      <c r="F36" s="251"/>
      <c r="G36" s="251"/>
      <c r="H36" s="251"/>
      <c r="I36" s="251"/>
      <c r="J36" s="251"/>
      <c r="K36" s="255"/>
      <c r="L36" s="255"/>
      <c r="M36" s="252"/>
    </row>
    <row r="37" spans="1:13" ht="77.25" customHeight="1" x14ac:dyDescent="0.2">
      <c r="A37" s="23">
        <v>1</v>
      </c>
      <c r="B37" s="202" t="s">
        <v>98</v>
      </c>
      <c r="C37" s="41"/>
      <c r="D37" s="23"/>
      <c r="E37" s="26"/>
      <c r="F37" s="120">
        <v>7500</v>
      </c>
      <c r="G37" s="23" t="s">
        <v>17</v>
      </c>
      <c r="H37" s="8">
        <v>0</v>
      </c>
      <c r="I37" s="50"/>
      <c r="J37" s="29">
        <f>H37*(1+I37)</f>
        <v>0</v>
      </c>
      <c r="K37" s="30">
        <f>F37*H37</f>
        <v>0</v>
      </c>
      <c r="L37" s="30">
        <f>F37*J37</f>
        <v>0</v>
      </c>
      <c r="M37" s="174"/>
    </row>
    <row r="38" spans="1:13" s="2" customFormat="1" ht="9.9499999999999993" customHeight="1" x14ac:dyDescent="0.2">
      <c r="A38" s="249"/>
      <c r="B38" s="245"/>
      <c r="C38" s="245"/>
      <c r="D38" s="245"/>
      <c r="E38" s="245"/>
      <c r="F38" s="245"/>
      <c r="G38" s="245"/>
      <c r="H38" s="245"/>
      <c r="I38" s="245"/>
      <c r="J38" s="245"/>
      <c r="K38" s="245"/>
      <c r="L38" s="245"/>
      <c r="M38" s="246"/>
    </row>
    <row r="39" spans="1:13" s="4" customFormat="1" ht="17.100000000000001" customHeight="1" x14ac:dyDescent="0.2">
      <c r="A39" s="250" t="s">
        <v>49</v>
      </c>
      <c r="B39" s="251"/>
      <c r="C39" s="251"/>
      <c r="D39" s="251"/>
      <c r="E39" s="251"/>
      <c r="F39" s="251"/>
      <c r="G39" s="251"/>
      <c r="H39" s="251"/>
      <c r="I39" s="251"/>
      <c r="J39" s="251"/>
      <c r="K39" s="255"/>
      <c r="L39" s="255"/>
      <c r="M39" s="256"/>
    </row>
    <row r="40" spans="1:13" ht="30" customHeight="1" x14ac:dyDescent="0.2">
      <c r="A40" s="23">
        <v>1</v>
      </c>
      <c r="B40" s="202" t="s">
        <v>35</v>
      </c>
      <c r="C40" s="25"/>
      <c r="D40" s="23"/>
      <c r="E40" s="26"/>
      <c r="F40" s="118">
        <v>100</v>
      </c>
      <c r="G40" s="23" t="s">
        <v>17</v>
      </c>
      <c r="H40" s="139">
        <v>0</v>
      </c>
      <c r="I40" s="51"/>
      <c r="J40" s="29">
        <f>H40*(1+I40)</f>
        <v>0</v>
      </c>
      <c r="K40" s="30">
        <f>F40*H40</f>
        <v>0</v>
      </c>
      <c r="L40" s="30">
        <f>F40*J40</f>
        <v>0</v>
      </c>
      <c r="M40" s="174"/>
    </row>
    <row r="41" spans="1:13" s="2" customFormat="1" ht="9.9499999999999993" customHeight="1" x14ac:dyDescent="0.2">
      <c r="A41" s="249"/>
      <c r="B41" s="245"/>
      <c r="C41" s="245"/>
      <c r="D41" s="245"/>
      <c r="E41" s="245"/>
      <c r="F41" s="245"/>
      <c r="G41" s="245"/>
      <c r="H41" s="245"/>
      <c r="I41" s="245"/>
      <c r="J41" s="245"/>
      <c r="K41" s="245"/>
      <c r="L41" s="245"/>
      <c r="M41" s="246"/>
    </row>
    <row r="42" spans="1:13" s="4" customFormat="1" ht="17.100000000000001" customHeight="1" x14ac:dyDescent="0.2">
      <c r="A42" s="250" t="s">
        <v>62</v>
      </c>
      <c r="B42" s="251"/>
      <c r="C42" s="251"/>
      <c r="D42" s="251"/>
      <c r="E42" s="251"/>
      <c r="F42" s="251"/>
      <c r="G42" s="251"/>
      <c r="H42" s="251"/>
      <c r="I42" s="251"/>
      <c r="J42" s="251"/>
      <c r="K42" s="255"/>
      <c r="L42" s="255"/>
      <c r="M42" s="252"/>
    </row>
    <row r="43" spans="1:13" ht="30" customHeight="1" x14ac:dyDescent="0.2">
      <c r="A43" s="23">
        <v>1</v>
      </c>
      <c r="B43" s="202" t="s">
        <v>78</v>
      </c>
      <c r="C43" s="25"/>
      <c r="D43" s="42"/>
      <c r="E43" s="26"/>
      <c r="F43" s="23">
        <v>350</v>
      </c>
      <c r="G43" s="23" t="s">
        <v>14</v>
      </c>
      <c r="H43" s="8">
        <v>0</v>
      </c>
      <c r="I43" s="28"/>
      <c r="J43" s="29">
        <f>H43*(1+I43)</f>
        <v>0</v>
      </c>
      <c r="K43" s="30">
        <f>F43*H43</f>
        <v>0</v>
      </c>
      <c r="L43" s="30">
        <f>F43*J43</f>
        <v>0</v>
      </c>
      <c r="M43" s="174"/>
    </row>
    <row r="44" spans="1:13" s="2" customFormat="1" ht="9.9499999999999993" customHeight="1" x14ac:dyDescent="0.2">
      <c r="A44" s="249"/>
      <c r="B44" s="245"/>
      <c r="C44" s="245"/>
      <c r="D44" s="245"/>
      <c r="E44" s="245"/>
      <c r="F44" s="245"/>
      <c r="G44" s="245"/>
      <c r="H44" s="245"/>
      <c r="I44" s="245"/>
      <c r="J44" s="245"/>
      <c r="K44" s="245"/>
      <c r="L44" s="245"/>
      <c r="M44" s="246"/>
    </row>
    <row r="45" spans="1:13" s="4" customFormat="1" ht="17.100000000000001" customHeight="1" x14ac:dyDescent="0.2">
      <c r="A45" s="250" t="s">
        <v>75</v>
      </c>
      <c r="B45" s="251"/>
      <c r="C45" s="251"/>
      <c r="D45" s="251"/>
      <c r="E45" s="251"/>
      <c r="F45" s="251"/>
      <c r="G45" s="251"/>
      <c r="H45" s="251"/>
      <c r="I45" s="251"/>
      <c r="J45" s="251"/>
      <c r="K45" s="251"/>
      <c r="L45" s="251"/>
      <c r="M45" s="252"/>
    </row>
    <row r="46" spans="1:13" ht="66" x14ac:dyDescent="0.2">
      <c r="A46" s="23">
        <v>1</v>
      </c>
      <c r="B46" s="202" t="s">
        <v>93</v>
      </c>
      <c r="C46" s="31" t="s">
        <v>70</v>
      </c>
      <c r="D46" s="23"/>
      <c r="E46" s="26"/>
      <c r="F46" s="118">
        <v>4400</v>
      </c>
      <c r="G46" s="23" t="s">
        <v>21</v>
      </c>
      <c r="H46" s="8">
        <v>0</v>
      </c>
      <c r="I46" s="28"/>
      <c r="J46" s="29">
        <f>H46*(1+I46)</f>
        <v>0</v>
      </c>
      <c r="K46" s="32">
        <f>F46*H46</f>
        <v>0</v>
      </c>
      <c r="L46" s="32">
        <f>F46*J46</f>
        <v>0</v>
      </c>
      <c r="M46" s="177"/>
    </row>
    <row r="47" spans="1:13" ht="30" customHeight="1" thickBot="1" x14ac:dyDescent="0.25">
      <c r="A47" s="23">
        <v>2</v>
      </c>
      <c r="B47" s="211" t="s">
        <v>92</v>
      </c>
      <c r="C47" s="52" t="s">
        <v>73</v>
      </c>
      <c r="D47" s="53"/>
      <c r="E47" s="26"/>
      <c r="F47" s="53">
        <v>10</v>
      </c>
      <c r="G47" s="53" t="s">
        <v>21</v>
      </c>
      <c r="H47" s="8">
        <v>0</v>
      </c>
      <c r="I47" s="54"/>
      <c r="J47" s="29">
        <f>H47*(1+I47)</f>
        <v>0</v>
      </c>
      <c r="K47" s="43">
        <f>F47*H47</f>
        <v>0</v>
      </c>
      <c r="L47" s="43">
        <f>F47*J47</f>
        <v>0</v>
      </c>
      <c r="M47" s="174"/>
    </row>
    <row r="48" spans="1:13" ht="21.95" customHeight="1" thickBot="1" x14ac:dyDescent="0.25">
      <c r="A48" s="247" t="s">
        <v>19</v>
      </c>
      <c r="B48" s="248"/>
      <c r="C48" s="44"/>
      <c r="D48" s="45"/>
      <c r="F48" s="119"/>
      <c r="G48" s="45"/>
      <c r="I48" s="47"/>
      <c r="J48" s="48"/>
      <c r="K48" s="30">
        <f>K46+K47</f>
        <v>0</v>
      </c>
      <c r="L48" s="30">
        <f>L46+L47</f>
        <v>0</v>
      </c>
      <c r="M48" s="48"/>
    </row>
    <row r="49" spans="1:13" s="2" customFormat="1" ht="9.9499999999999993" customHeight="1" x14ac:dyDescent="0.2">
      <c r="A49" s="249"/>
      <c r="B49" s="245"/>
      <c r="C49" s="245"/>
      <c r="D49" s="245"/>
      <c r="E49" s="245"/>
      <c r="F49" s="245"/>
      <c r="G49" s="245"/>
      <c r="H49" s="245"/>
      <c r="I49" s="245"/>
      <c r="J49" s="245"/>
      <c r="K49" s="245"/>
      <c r="L49" s="245"/>
      <c r="M49" s="246"/>
    </row>
    <row r="50" spans="1:13" s="4" customFormat="1" ht="17.100000000000001" customHeight="1" x14ac:dyDescent="0.2">
      <c r="A50" s="250" t="s">
        <v>34</v>
      </c>
      <c r="B50" s="251"/>
      <c r="C50" s="251"/>
      <c r="D50" s="251"/>
      <c r="E50" s="251"/>
      <c r="F50" s="251"/>
      <c r="G50" s="251"/>
      <c r="H50" s="251"/>
      <c r="I50" s="251"/>
      <c r="J50" s="251"/>
      <c r="K50" s="251"/>
      <c r="L50" s="251"/>
      <c r="M50" s="252"/>
    </row>
    <row r="51" spans="1:13" ht="30" customHeight="1" x14ac:dyDescent="0.2">
      <c r="A51" s="23">
        <v>1</v>
      </c>
      <c r="B51" s="212" t="s">
        <v>39</v>
      </c>
      <c r="C51" s="31" t="s">
        <v>40</v>
      </c>
      <c r="D51" s="42"/>
      <c r="E51" s="26"/>
      <c r="F51" s="23">
        <v>150</v>
      </c>
      <c r="G51" s="23" t="s">
        <v>17</v>
      </c>
      <c r="H51" s="140">
        <v>0</v>
      </c>
      <c r="I51" s="55"/>
      <c r="J51" s="29">
        <f>H51*(1+I51)</f>
        <v>0</v>
      </c>
      <c r="K51" s="32">
        <f>F51*H51</f>
        <v>0</v>
      </c>
      <c r="L51" s="32">
        <f>K51*(1+I51)</f>
        <v>0</v>
      </c>
      <c r="M51" s="174"/>
    </row>
    <row r="52" spans="1:13" ht="30" customHeight="1" x14ac:dyDescent="0.2">
      <c r="A52" s="23">
        <v>2</v>
      </c>
      <c r="B52" s="212" t="s">
        <v>39</v>
      </c>
      <c r="C52" s="31" t="s">
        <v>41</v>
      </c>
      <c r="D52" s="42"/>
      <c r="E52" s="26"/>
      <c r="F52" s="23">
        <v>200</v>
      </c>
      <c r="G52" s="23" t="s">
        <v>17</v>
      </c>
      <c r="H52" s="140">
        <v>0</v>
      </c>
      <c r="I52" s="55"/>
      <c r="J52" s="29">
        <f>H52*(1+I52)</f>
        <v>0</v>
      </c>
      <c r="K52" s="32">
        <f>F52*H52</f>
        <v>0</v>
      </c>
      <c r="L52" s="32">
        <f>K52*(1+I52)</f>
        <v>0</v>
      </c>
      <c r="M52" s="21"/>
    </row>
    <row r="53" spans="1:13" ht="30" customHeight="1" thickBot="1" x14ac:dyDescent="0.25">
      <c r="A53" s="23">
        <v>3</v>
      </c>
      <c r="B53" s="212" t="s">
        <v>39</v>
      </c>
      <c r="C53" s="31" t="s">
        <v>42</v>
      </c>
      <c r="D53" s="42"/>
      <c r="E53" s="26"/>
      <c r="F53" s="23">
        <v>100</v>
      </c>
      <c r="G53" s="23" t="s">
        <v>17</v>
      </c>
      <c r="H53" s="140">
        <v>0</v>
      </c>
      <c r="I53" s="55"/>
      <c r="J53" s="29">
        <f>H53*(1+I53)</f>
        <v>0</v>
      </c>
      <c r="K53" s="43">
        <f>F53*H53</f>
        <v>0</v>
      </c>
      <c r="L53" s="43">
        <f>K53*(1+I53)</f>
        <v>0</v>
      </c>
      <c r="M53" s="21"/>
    </row>
    <row r="54" spans="1:13" ht="21.95" customHeight="1" thickBot="1" x14ac:dyDescent="0.25">
      <c r="A54" s="247" t="s">
        <v>19</v>
      </c>
      <c r="B54" s="248"/>
      <c r="C54" s="44"/>
      <c r="D54" s="45"/>
      <c r="F54" s="119"/>
      <c r="G54" s="45"/>
      <c r="I54" s="47"/>
      <c r="J54" s="48"/>
      <c r="K54" s="30">
        <f>SUM(K51:K53)</f>
        <v>0</v>
      </c>
      <c r="L54" s="30">
        <f>SUM(L51:L53)</f>
        <v>0</v>
      </c>
      <c r="M54" s="48"/>
    </row>
    <row r="55" spans="1:13" s="2" customFormat="1" ht="9.9499999999999993" customHeight="1" x14ac:dyDescent="0.2">
      <c r="A55" s="249"/>
      <c r="B55" s="245"/>
      <c r="C55" s="245"/>
      <c r="D55" s="245"/>
      <c r="E55" s="245"/>
      <c r="F55" s="245"/>
      <c r="G55" s="245"/>
      <c r="H55" s="245"/>
      <c r="I55" s="245"/>
      <c r="J55" s="245"/>
      <c r="K55" s="245"/>
      <c r="L55" s="245"/>
      <c r="M55" s="246"/>
    </row>
    <row r="56" spans="1:13" s="4" customFormat="1" ht="17.100000000000001" customHeight="1" x14ac:dyDescent="0.2">
      <c r="A56" s="250" t="s">
        <v>36</v>
      </c>
      <c r="B56" s="251"/>
      <c r="C56" s="251"/>
      <c r="D56" s="251"/>
      <c r="E56" s="251"/>
      <c r="F56" s="251"/>
      <c r="G56" s="251"/>
      <c r="H56" s="251"/>
      <c r="I56" s="251"/>
      <c r="J56" s="255"/>
      <c r="K56" s="255"/>
      <c r="L56" s="255"/>
      <c r="M56" s="256"/>
    </row>
    <row r="57" spans="1:13" ht="30" customHeight="1" x14ac:dyDescent="0.2">
      <c r="A57" s="23">
        <v>1</v>
      </c>
      <c r="B57" s="202" t="s">
        <v>43</v>
      </c>
      <c r="C57" s="25"/>
      <c r="D57" s="23"/>
      <c r="E57" s="26"/>
      <c r="F57" s="120">
        <v>9648</v>
      </c>
      <c r="G57" s="23" t="s">
        <v>17</v>
      </c>
      <c r="H57" s="8">
        <v>0</v>
      </c>
      <c r="I57" s="50"/>
      <c r="J57" s="29">
        <f>H57*(1+I57)</f>
        <v>0</v>
      </c>
      <c r="K57" s="30">
        <f>F57*H57</f>
        <v>0</v>
      </c>
      <c r="L57" s="30">
        <f>F57*J57</f>
        <v>0</v>
      </c>
      <c r="M57" s="174"/>
    </row>
    <row r="58" spans="1:13" s="2" customFormat="1" ht="9.9499999999999993" customHeight="1" x14ac:dyDescent="0.2">
      <c r="A58" s="249"/>
      <c r="B58" s="245"/>
      <c r="C58" s="245"/>
      <c r="D58" s="245"/>
      <c r="E58" s="245"/>
      <c r="F58" s="245"/>
      <c r="G58" s="245"/>
      <c r="H58" s="245"/>
      <c r="I58" s="245"/>
      <c r="J58" s="245"/>
      <c r="K58" s="245"/>
      <c r="L58" s="245"/>
      <c r="M58" s="246"/>
    </row>
    <row r="59" spans="1:13" s="4" customFormat="1" ht="17.100000000000001" customHeight="1" x14ac:dyDescent="0.2">
      <c r="A59" s="250" t="s">
        <v>63</v>
      </c>
      <c r="B59" s="251"/>
      <c r="C59" s="251"/>
      <c r="D59" s="251"/>
      <c r="E59" s="251"/>
      <c r="F59" s="251"/>
      <c r="G59" s="251"/>
      <c r="H59" s="251"/>
      <c r="I59" s="251"/>
      <c r="J59" s="255"/>
      <c r="K59" s="255"/>
      <c r="L59" s="255"/>
      <c r="M59" s="256"/>
    </row>
    <row r="60" spans="1:13" ht="30" customHeight="1" x14ac:dyDescent="0.2">
      <c r="A60" s="104">
        <v>1</v>
      </c>
      <c r="B60" s="213" t="s">
        <v>44</v>
      </c>
      <c r="C60" s="56" t="s">
        <v>76</v>
      </c>
      <c r="D60" s="21"/>
      <c r="E60" s="21"/>
      <c r="F60" s="26">
        <v>2500</v>
      </c>
      <c r="G60" s="26" t="s">
        <v>64</v>
      </c>
      <c r="H60" s="8">
        <v>0</v>
      </c>
      <c r="I60" s="9"/>
      <c r="J60" s="29">
        <f>H60*(1+I60)</f>
        <v>0</v>
      </c>
      <c r="K60" s="8">
        <f>F60*H60</f>
        <v>0</v>
      </c>
      <c r="L60" s="8">
        <f>F60*J60</f>
        <v>0</v>
      </c>
      <c r="M60" s="21"/>
    </row>
    <row r="61" spans="1:13" s="2" customFormat="1" ht="9.9499999999999993" customHeight="1" x14ac:dyDescent="0.2">
      <c r="A61" s="249"/>
      <c r="B61" s="245"/>
      <c r="C61" s="245"/>
      <c r="D61" s="245"/>
      <c r="E61" s="245"/>
      <c r="F61" s="245"/>
      <c r="G61" s="245"/>
      <c r="H61" s="245"/>
      <c r="I61" s="245"/>
      <c r="J61" s="245"/>
      <c r="K61" s="245"/>
      <c r="L61" s="245"/>
      <c r="M61" s="246"/>
    </row>
    <row r="62" spans="1:13" x14ac:dyDescent="0.2">
      <c r="A62" s="276" t="s">
        <v>50</v>
      </c>
      <c r="B62" s="277"/>
      <c r="C62" s="277"/>
      <c r="D62" s="277"/>
      <c r="E62" s="277"/>
      <c r="F62" s="277"/>
      <c r="G62" s="277"/>
      <c r="H62" s="277"/>
      <c r="I62" s="277"/>
      <c r="J62" s="277"/>
      <c r="K62" s="277"/>
      <c r="L62" s="277"/>
      <c r="M62" s="278"/>
    </row>
    <row r="63" spans="1:13" ht="74.25" customHeight="1" x14ac:dyDescent="0.2">
      <c r="A63" s="59">
        <v>1</v>
      </c>
      <c r="B63" s="214" t="s">
        <v>51</v>
      </c>
      <c r="C63" s="60"/>
      <c r="D63" s="61"/>
      <c r="E63" s="62"/>
      <c r="F63" s="121">
        <v>300000</v>
      </c>
      <c r="G63" s="63" t="s">
        <v>17</v>
      </c>
      <c r="H63" s="135">
        <v>0</v>
      </c>
      <c r="I63" s="64"/>
      <c r="J63" s="29">
        <f t="shared" ref="J63:J71" si="3">H63*(1+I63)</f>
        <v>0</v>
      </c>
      <c r="K63" s="43">
        <f t="shared" ref="K63:K71" si="4">F63*H63</f>
        <v>0</v>
      </c>
      <c r="L63" s="43">
        <f t="shared" ref="L63:L71" si="5">K63*(1+I63)</f>
        <v>0</v>
      </c>
      <c r="M63" s="180"/>
    </row>
    <row r="64" spans="1:13" ht="133.5" x14ac:dyDescent="0.2">
      <c r="A64" s="59">
        <v>2</v>
      </c>
      <c r="B64" s="214" t="s">
        <v>79</v>
      </c>
      <c r="C64" s="60"/>
      <c r="D64" s="61"/>
      <c r="E64" s="62"/>
      <c r="F64" s="121">
        <v>15000</v>
      </c>
      <c r="G64" s="63" t="s">
        <v>17</v>
      </c>
      <c r="H64" s="135">
        <v>0</v>
      </c>
      <c r="I64" s="64"/>
      <c r="J64" s="29">
        <f t="shared" si="3"/>
        <v>0</v>
      </c>
      <c r="K64" s="43">
        <f t="shared" si="4"/>
        <v>0</v>
      </c>
      <c r="L64" s="43">
        <f t="shared" si="5"/>
        <v>0</v>
      </c>
      <c r="M64" s="181"/>
    </row>
    <row r="65" spans="1:13" ht="123" customHeight="1" x14ac:dyDescent="0.2">
      <c r="A65" s="59">
        <v>3</v>
      </c>
      <c r="B65" s="214" t="s">
        <v>80</v>
      </c>
      <c r="C65" s="60"/>
      <c r="D65" s="61"/>
      <c r="E65" s="62"/>
      <c r="F65" s="121">
        <v>15000</v>
      </c>
      <c r="G65" s="63" t="s">
        <v>17</v>
      </c>
      <c r="H65" s="135">
        <v>0</v>
      </c>
      <c r="I65" s="64"/>
      <c r="J65" s="29">
        <f t="shared" si="3"/>
        <v>0</v>
      </c>
      <c r="K65" s="43">
        <f t="shared" si="4"/>
        <v>0</v>
      </c>
      <c r="L65" s="43">
        <f t="shared" si="5"/>
        <v>0</v>
      </c>
      <c r="M65" s="182"/>
    </row>
    <row r="66" spans="1:13" ht="52.5" customHeight="1" x14ac:dyDescent="0.2">
      <c r="A66" s="59">
        <v>4</v>
      </c>
      <c r="B66" s="214" t="s">
        <v>52</v>
      </c>
      <c r="C66" s="60"/>
      <c r="D66" s="61"/>
      <c r="E66" s="62"/>
      <c r="F66" s="121">
        <v>10000</v>
      </c>
      <c r="G66" s="63" t="s">
        <v>17</v>
      </c>
      <c r="H66" s="135">
        <v>0</v>
      </c>
      <c r="I66" s="64"/>
      <c r="J66" s="29">
        <f t="shared" si="3"/>
        <v>0</v>
      </c>
      <c r="K66" s="43">
        <f t="shared" si="4"/>
        <v>0</v>
      </c>
      <c r="L66" s="43">
        <f t="shared" si="5"/>
        <v>0</v>
      </c>
      <c r="M66" s="182"/>
    </row>
    <row r="67" spans="1:13" ht="53.25" customHeight="1" x14ac:dyDescent="0.2">
      <c r="A67" s="59">
        <v>5</v>
      </c>
      <c r="B67" s="214" t="s">
        <v>99</v>
      </c>
      <c r="C67" s="60"/>
      <c r="D67" s="61"/>
      <c r="E67" s="62"/>
      <c r="F67" s="121">
        <v>500</v>
      </c>
      <c r="G67" s="63" t="s">
        <v>17</v>
      </c>
      <c r="H67" s="135">
        <v>0</v>
      </c>
      <c r="I67" s="64"/>
      <c r="J67" s="29">
        <f t="shared" si="3"/>
        <v>0</v>
      </c>
      <c r="K67" s="43">
        <f t="shared" si="4"/>
        <v>0</v>
      </c>
      <c r="L67" s="43">
        <f t="shared" si="5"/>
        <v>0</v>
      </c>
      <c r="M67" s="182"/>
    </row>
    <row r="68" spans="1:13" ht="144" customHeight="1" x14ac:dyDescent="0.2">
      <c r="A68" s="59">
        <v>6</v>
      </c>
      <c r="B68" s="215" t="s">
        <v>53</v>
      </c>
      <c r="C68" s="60"/>
      <c r="D68" s="61"/>
      <c r="E68" s="62"/>
      <c r="F68" s="121">
        <v>50</v>
      </c>
      <c r="G68" s="63" t="s">
        <v>17</v>
      </c>
      <c r="H68" s="135">
        <v>0</v>
      </c>
      <c r="I68" s="64"/>
      <c r="J68" s="29">
        <f t="shared" si="3"/>
        <v>0</v>
      </c>
      <c r="K68" s="43">
        <f t="shared" si="4"/>
        <v>0</v>
      </c>
      <c r="L68" s="43">
        <f t="shared" si="5"/>
        <v>0</v>
      </c>
      <c r="M68" s="180"/>
    </row>
    <row r="69" spans="1:13" ht="159.75" customHeight="1" x14ac:dyDescent="0.2">
      <c r="A69" s="59">
        <v>7</v>
      </c>
      <c r="B69" s="215" t="s">
        <v>54</v>
      </c>
      <c r="C69" s="60"/>
      <c r="D69" s="61"/>
      <c r="E69" s="62"/>
      <c r="F69" s="121">
        <v>50</v>
      </c>
      <c r="G69" s="63" t="s">
        <v>17</v>
      </c>
      <c r="H69" s="135">
        <v>0</v>
      </c>
      <c r="I69" s="64"/>
      <c r="J69" s="29">
        <f t="shared" si="3"/>
        <v>0</v>
      </c>
      <c r="K69" s="43">
        <f t="shared" si="4"/>
        <v>0</v>
      </c>
      <c r="L69" s="43">
        <f t="shared" si="5"/>
        <v>0</v>
      </c>
      <c r="M69" s="180"/>
    </row>
    <row r="70" spans="1:13" ht="156.75" customHeight="1" x14ac:dyDescent="0.2">
      <c r="A70" s="59">
        <v>8</v>
      </c>
      <c r="B70" s="215" t="s">
        <v>55</v>
      </c>
      <c r="C70" s="60"/>
      <c r="D70" s="61"/>
      <c r="E70" s="62"/>
      <c r="F70" s="121">
        <v>50</v>
      </c>
      <c r="G70" s="63" t="s">
        <v>17</v>
      </c>
      <c r="H70" s="135">
        <v>0</v>
      </c>
      <c r="I70" s="64"/>
      <c r="J70" s="29">
        <f t="shared" si="3"/>
        <v>0</v>
      </c>
      <c r="K70" s="43">
        <f t="shared" si="4"/>
        <v>0</v>
      </c>
      <c r="L70" s="43">
        <f t="shared" si="5"/>
        <v>0</v>
      </c>
      <c r="M70" s="74"/>
    </row>
    <row r="71" spans="1:13" ht="149.25" thickBot="1" x14ac:dyDescent="0.25">
      <c r="A71" s="65">
        <v>9</v>
      </c>
      <c r="B71" s="216" t="s">
        <v>56</v>
      </c>
      <c r="C71" s="60"/>
      <c r="D71" s="61"/>
      <c r="E71" s="62"/>
      <c r="F71" s="121">
        <v>50</v>
      </c>
      <c r="G71" s="63" t="s">
        <v>17</v>
      </c>
      <c r="H71" s="135">
        <v>0</v>
      </c>
      <c r="I71" s="64"/>
      <c r="J71" s="29">
        <f t="shared" si="3"/>
        <v>0</v>
      </c>
      <c r="K71" s="43">
        <f t="shared" si="4"/>
        <v>0</v>
      </c>
      <c r="L71" s="43">
        <f t="shared" si="5"/>
        <v>0</v>
      </c>
      <c r="M71" s="180"/>
    </row>
    <row r="72" spans="1:13" ht="21.95" customHeight="1" thickBot="1" x14ac:dyDescent="0.25">
      <c r="A72" s="279" t="s">
        <v>19</v>
      </c>
      <c r="B72" s="280"/>
      <c r="C72" s="66"/>
      <c r="D72" s="67"/>
      <c r="E72" s="68"/>
      <c r="F72" s="122"/>
      <c r="G72" s="67"/>
      <c r="I72" s="69"/>
      <c r="J72" s="70"/>
      <c r="K72" s="71">
        <f>SUM(K63:K71)</f>
        <v>0</v>
      </c>
      <c r="L72" s="71">
        <f>SUM(L63:L71)</f>
        <v>0</v>
      </c>
      <c r="M72" s="70"/>
    </row>
    <row r="73" spans="1:13" s="2" customFormat="1" ht="9.9499999999999993" customHeight="1" x14ac:dyDescent="0.2">
      <c r="A73" s="249"/>
      <c r="B73" s="245"/>
      <c r="C73" s="245"/>
      <c r="D73" s="245"/>
      <c r="E73" s="245"/>
      <c r="F73" s="245"/>
      <c r="G73" s="245"/>
      <c r="H73" s="245"/>
      <c r="I73" s="245"/>
      <c r="J73" s="245"/>
      <c r="K73" s="245"/>
      <c r="L73" s="245"/>
      <c r="M73" s="246"/>
    </row>
    <row r="74" spans="1:13" ht="17.100000000000001" customHeight="1" x14ac:dyDescent="0.2">
      <c r="A74" s="57" t="s">
        <v>37</v>
      </c>
      <c r="B74" s="111"/>
      <c r="C74" s="58"/>
      <c r="D74" s="58"/>
      <c r="E74" s="58"/>
      <c r="F74" s="58"/>
      <c r="G74" s="58"/>
      <c r="H74" s="141"/>
      <c r="I74" s="58"/>
      <c r="J74" s="58"/>
      <c r="K74" s="58"/>
      <c r="L74" s="58"/>
      <c r="M74" s="183"/>
    </row>
    <row r="75" spans="1:13" ht="104.25" customHeight="1" x14ac:dyDescent="0.2">
      <c r="A75" s="59">
        <v>1</v>
      </c>
      <c r="B75" s="217" t="s">
        <v>57</v>
      </c>
      <c r="C75" s="72"/>
      <c r="D75" s="73"/>
      <c r="E75" s="74"/>
      <c r="F75" s="123">
        <v>1500</v>
      </c>
      <c r="G75" s="59" t="s">
        <v>17</v>
      </c>
      <c r="H75" s="135">
        <v>0</v>
      </c>
      <c r="I75" s="75"/>
      <c r="J75" s="29">
        <f t="shared" ref="J75:J81" si="6">H75*(1+I75)</f>
        <v>0</v>
      </c>
      <c r="K75" s="43">
        <f t="shared" ref="K75:K81" si="7">F75*H75</f>
        <v>0</v>
      </c>
      <c r="L75" s="43">
        <f t="shared" ref="L75:L81" si="8">K75*(1+I75)</f>
        <v>0</v>
      </c>
      <c r="M75" s="180"/>
    </row>
    <row r="76" spans="1:13" ht="96" customHeight="1" x14ac:dyDescent="0.2">
      <c r="A76" s="59">
        <v>2</v>
      </c>
      <c r="B76" s="217" t="s">
        <v>58</v>
      </c>
      <c r="C76" s="72"/>
      <c r="D76" s="73"/>
      <c r="E76" s="74"/>
      <c r="F76" s="59">
        <v>4000</v>
      </c>
      <c r="G76" s="59" t="s">
        <v>17</v>
      </c>
      <c r="H76" s="135">
        <v>0</v>
      </c>
      <c r="I76" s="75"/>
      <c r="J76" s="29">
        <f t="shared" si="6"/>
        <v>0</v>
      </c>
      <c r="K76" s="43">
        <f t="shared" si="7"/>
        <v>0</v>
      </c>
      <c r="L76" s="43">
        <f t="shared" si="8"/>
        <v>0</v>
      </c>
      <c r="M76" s="180"/>
    </row>
    <row r="77" spans="1:13" ht="118.5" customHeight="1" x14ac:dyDescent="0.2">
      <c r="A77" s="65">
        <v>3</v>
      </c>
      <c r="B77" s="218" t="s">
        <v>77</v>
      </c>
      <c r="C77" s="72"/>
      <c r="D77" s="73"/>
      <c r="E77" s="74"/>
      <c r="F77" s="59">
        <v>3200</v>
      </c>
      <c r="G77" s="59" t="s">
        <v>17</v>
      </c>
      <c r="H77" s="135">
        <v>0</v>
      </c>
      <c r="I77" s="75"/>
      <c r="J77" s="29">
        <f t="shared" si="6"/>
        <v>0</v>
      </c>
      <c r="K77" s="43">
        <f t="shared" si="7"/>
        <v>0</v>
      </c>
      <c r="L77" s="43">
        <f t="shared" si="8"/>
        <v>0</v>
      </c>
      <c r="M77" s="180"/>
    </row>
    <row r="78" spans="1:13" ht="132" x14ac:dyDescent="0.2">
      <c r="A78" s="65">
        <v>4</v>
      </c>
      <c r="B78" s="217" t="s">
        <v>59</v>
      </c>
      <c r="C78" s="72"/>
      <c r="D78" s="73"/>
      <c r="E78" s="74"/>
      <c r="F78" s="59">
        <v>100</v>
      </c>
      <c r="G78" s="59" t="s">
        <v>38</v>
      </c>
      <c r="H78" s="135">
        <v>0</v>
      </c>
      <c r="I78" s="75"/>
      <c r="J78" s="29">
        <f t="shared" si="6"/>
        <v>0</v>
      </c>
      <c r="K78" s="43">
        <f t="shared" si="7"/>
        <v>0</v>
      </c>
      <c r="L78" s="43">
        <f t="shared" si="8"/>
        <v>0</v>
      </c>
      <c r="M78" s="180"/>
    </row>
    <row r="79" spans="1:13" ht="103.5" customHeight="1" x14ac:dyDescent="0.2">
      <c r="A79" s="65">
        <v>5</v>
      </c>
      <c r="B79" s="217" t="s">
        <v>60</v>
      </c>
      <c r="C79" s="72"/>
      <c r="D79" s="73"/>
      <c r="E79" s="74"/>
      <c r="F79" s="219">
        <v>10000</v>
      </c>
      <c r="G79" s="59" t="s">
        <v>17</v>
      </c>
      <c r="H79" s="135">
        <v>0</v>
      </c>
      <c r="I79" s="75"/>
      <c r="J79" s="29">
        <f t="shared" si="6"/>
        <v>0</v>
      </c>
      <c r="K79" s="43">
        <f t="shared" si="7"/>
        <v>0</v>
      </c>
      <c r="L79" s="43">
        <f t="shared" si="8"/>
        <v>0</v>
      </c>
      <c r="M79" s="180"/>
    </row>
    <row r="80" spans="1:13" ht="96" customHeight="1" x14ac:dyDescent="0.2">
      <c r="A80" s="65">
        <v>6</v>
      </c>
      <c r="B80" s="217" t="s">
        <v>69</v>
      </c>
      <c r="C80" s="72"/>
      <c r="D80" s="73"/>
      <c r="E80" s="74"/>
      <c r="F80" s="59">
        <v>50</v>
      </c>
      <c r="G80" s="59" t="s">
        <v>17</v>
      </c>
      <c r="H80" s="135">
        <v>0</v>
      </c>
      <c r="I80" s="75"/>
      <c r="J80" s="29">
        <f t="shared" si="6"/>
        <v>0</v>
      </c>
      <c r="K80" s="43">
        <f t="shared" si="7"/>
        <v>0</v>
      </c>
      <c r="L80" s="43">
        <f t="shared" si="8"/>
        <v>0</v>
      </c>
      <c r="M80" s="180"/>
    </row>
    <row r="81" spans="1:17" s="4" customFormat="1" ht="116.25" thickBot="1" x14ac:dyDescent="0.25">
      <c r="A81" s="65">
        <v>7</v>
      </c>
      <c r="B81" s="218" t="s">
        <v>61</v>
      </c>
      <c r="C81" s="72"/>
      <c r="D81" s="73"/>
      <c r="E81" s="74"/>
      <c r="F81" s="59">
        <v>200</v>
      </c>
      <c r="G81" s="59" t="s">
        <v>17</v>
      </c>
      <c r="H81" s="135">
        <v>0</v>
      </c>
      <c r="I81" s="75"/>
      <c r="J81" s="29">
        <f t="shared" si="6"/>
        <v>0</v>
      </c>
      <c r="K81" s="32">
        <f t="shared" si="7"/>
        <v>0</v>
      </c>
      <c r="L81" s="32">
        <f t="shared" si="8"/>
        <v>0</v>
      </c>
      <c r="M81" s="180"/>
    </row>
    <row r="82" spans="1:17" customFormat="1" ht="21.95" customHeight="1" thickBot="1" x14ac:dyDescent="0.25">
      <c r="A82" s="270" t="s">
        <v>19</v>
      </c>
      <c r="B82" s="271"/>
      <c r="C82" s="66"/>
      <c r="D82" s="67"/>
      <c r="E82" s="68"/>
      <c r="F82" s="122"/>
      <c r="G82" s="67"/>
      <c r="H82" s="138"/>
      <c r="I82" s="69"/>
      <c r="J82" s="70"/>
      <c r="K82" s="126">
        <f>SUM(K75:K81)</f>
        <v>0</v>
      </c>
      <c r="L82" s="126">
        <f>SUM(L75:L81)</f>
        <v>0</v>
      </c>
      <c r="M82" s="70"/>
    </row>
    <row r="83" spans="1:17" s="2" customFormat="1" ht="9.9499999999999993" customHeight="1" x14ac:dyDescent="0.2">
      <c r="A83" s="249"/>
      <c r="B83" s="245"/>
      <c r="C83" s="245"/>
      <c r="D83" s="245"/>
      <c r="E83" s="245"/>
      <c r="F83" s="245"/>
      <c r="G83" s="245"/>
      <c r="H83" s="245"/>
      <c r="I83" s="245"/>
      <c r="J83" s="245"/>
      <c r="K83" s="245"/>
      <c r="L83" s="245"/>
      <c r="M83" s="246"/>
    </row>
    <row r="84" spans="1:17" ht="17.100000000000001" customHeight="1" x14ac:dyDescent="0.2">
      <c r="A84" s="57" t="s">
        <v>83</v>
      </c>
      <c r="B84" s="111"/>
      <c r="C84" s="58"/>
      <c r="D84" s="58"/>
      <c r="E84" s="58"/>
      <c r="F84" s="58"/>
      <c r="G84" s="58"/>
      <c r="H84" s="141"/>
      <c r="I84" s="58"/>
      <c r="J84" s="58"/>
      <c r="K84" s="58"/>
      <c r="L84" s="58"/>
      <c r="M84" s="183"/>
    </row>
    <row r="85" spans="1:17" customFormat="1" ht="327.75" customHeight="1" x14ac:dyDescent="0.2">
      <c r="A85" s="24">
        <v>1</v>
      </c>
      <c r="B85" s="132" t="s">
        <v>139</v>
      </c>
      <c r="C85" s="220" t="s">
        <v>81</v>
      </c>
      <c r="D85" s="162"/>
      <c r="E85" s="163"/>
      <c r="F85" s="24">
        <v>40</v>
      </c>
      <c r="G85" s="24" t="s">
        <v>64</v>
      </c>
      <c r="H85" s="164">
        <v>0</v>
      </c>
      <c r="I85" s="165"/>
      <c r="J85" s="29">
        <f t="shared" ref="J85:J86" si="9">H85*(1+I85)</f>
        <v>0</v>
      </c>
      <c r="K85" s="43">
        <f>F85*H85</f>
        <v>0</v>
      </c>
      <c r="L85" s="43">
        <f>F85*J85</f>
        <v>0</v>
      </c>
      <c r="M85" s="184"/>
    </row>
    <row r="86" spans="1:17" customFormat="1" ht="268.5" thickBot="1" x14ac:dyDescent="0.25">
      <c r="A86" s="222">
        <v>2</v>
      </c>
      <c r="B86" s="223" t="s">
        <v>140</v>
      </c>
      <c r="C86" s="221" t="s">
        <v>82</v>
      </c>
      <c r="D86" s="162"/>
      <c r="E86" s="163"/>
      <c r="F86" s="24">
        <v>40</v>
      </c>
      <c r="G86" s="24" t="s">
        <v>64</v>
      </c>
      <c r="H86" s="164">
        <v>0</v>
      </c>
      <c r="I86" s="165"/>
      <c r="J86" s="29">
        <f t="shared" si="9"/>
        <v>0</v>
      </c>
      <c r="K86" s="43">
        <f>F86*H86</f>
        <v>0</v>
      </c>
      <c r="L86" s="43">
        <f>F86*J86</f>
        <v>0</v>
      </c>
      <c r="M86" s="184"/>
    </row>
    <row r="87" spans="1:17" customFormat="1" ht="21.95" customHeight="1" thickBot="1" x14ac:dyDescent="0.25">
      <c r="A87" s="259" t="s">
        <v>19</v>
      </c>
      <c r="B87" s="260"/>
      <c r="C87" s="171"/>
      <c r="D87" s="171"/>
      <c r="E87" s="171"/>
      <c r="F87" s="171"/>
      <c r="G87" s="171"/>
      <c r="H87" s="171"/>
      <c r="I87" s="171"/>
      <c r="J87" s="172"/>
      <c r="K87" s="224">
        <f>SUM(K85:K86)</f>
        <v>0</v>
      </c>
      <c r="L87" s="224">
        <f>SUM(L85:L86)</f>
        <v>0</v>
      </c>
      <c r="M87" s="185"/>
    </row>
    <row r="88" spans="1:17" s="2" customFormat="1" ht="9.9499999999999993" customHeight="1" x14ac:dyDescent="0.2">
      <c r="A88" s="243"/>
      <c r="B88" s="244"/>
      <c r="C88" s="245"/>
      <c r="D88" s="245"/>
      <c r="E88" s="245"/>
      <c r="F88" s="245"/>
      <c r="G88" s="245"/>
      <c r="H88" s="245"/>
      <c r="I88" s="245"/>
      <c r="J88" s="245"/>
      <c r="K88" s="245"/>
      <c r="L88" s="245"/>
      <c r="M88" s="246"/>
    </row>
    <row r="89" spans="1:17" s="4" customFormat="1" ht="17.100000000000001" customHeight="1" x14ac:dyDescent="0.2">
      <c r="A89" s="105" t="s">
        <v>95</v>
      </c>
      <c r="B89" s="112"/>
      <c r="C89" s="22"/>
      <c r="D89" s="22"/>
      <c r="E89" s="22"/>
      <c r="F89" s="22"/>
      <c r="G89" s="22"/>
      <c r="H89" s="141"/>
      <c r="I89" s="22"/>
      <c r="J89" s="22"/>
      <c r="K89" s="22"/>
      <c r="L89" s="22"/>
      <c r="M89" s="176"/>
    </row>
    <row r="90" spans="1:17" s="6" customFormat="1" ht="51.75" customHeight="1" x14ac:dyDescent="0.2">
      <c r="A90" s="23">
        <v>1</v>
      </c>
      <c r="B90" s="202" t="s">
        <v>66</v>
      </c>
      <c r="C90" s="26"/>
      <c r="D90" s="26"/>
      <c r="E90" s="26"/>
      <c r="F90" s="26">
        <v>3000</v>
      </c>
      <c r="G90" s="26" t="s">
        <v>64</v>
      </c>
      <c r="H90" s="8">
        <v>0</v>
      </c>
      <c r="I90" s="28"/>
      <c r="J90" s="29">
        <f t="shared" ref="J90" si="10">H90*(1+I90)</f>
        <v>0</v>
      </c>
      <c r="K90" s="32">
        <f>F90*H90</f>
        <v>0</v>
      </c>
      <c r="L90" s="32">
        <f>K90*(1+I90)</f>
        <v>0</v>
      </c>
      <c r="M90" s="174"/>
    </row>
    <row r="91" spans="1:17" s="2" customFormat="1" ht="9.9499999999999993" customHeight="1" x14ac:dyDescent="0.2">
      <c r="A91" s="243"/>
      <c r="B91" s="244"/>
      <c r="C91" s="245"/>
      <c r="D91" s="245"/>
      <c r="E91" s="245"/>
      <c r="F91" s="245"/>
      <c r="G91" s="245"/>
      <c r="H91" s="245"/>
      <c r="I91" s="245"/>
      <c r="J91" s="245"/>
      <c r="K91" s="245"/>
      <c r="L91" s="245"/>
      <c r="M91" s="246"/>
    </row>
    <row r="92" spans="1:17" s="4" customFormat="1" x14ac:dyDescent="0.2">
      <c r="A92" s="105" t="s">
        <v>123</v>
      </c>
      <c r="B92" s="112"/>
      <c r="C92" s="22"/>
      <c r="D92" s="22"/>
      <c r="E92" s="22"/>
      <c r="F92" s="22"/>
      <c r="G92" s="22"/>
      <c r="H92" s="141"/>
      <c r="I92" s="22"/>
      <c r="J92" s="22"/>
      <c r="K92" s="22"/>
      <c r="L92" s="22"/>
      <c r="M92" s="176"/>
    </row>
    <row r="93" spans="1:17" s="158" customFormat="1" ht="42" customHeight="1" x14ac:dyDescent="0.2">
      <c r="A93" s="31">
        <v>1</v>
      </c>
      <c r="B93" s="225" t="s">
        <v>131</v>
      </c>
      <c r="C93" s="226" t="s">
        <v>132</v>
      </c>
      <c r="D93" s="156"/>
      <c r="E93" s="156"/>
      <c r="F93" s="157">
        <v>100</v>
      </c>
      <c r="G93" s="96" t="s">
        <v>17</v>
      </c>
      <c r="H93" s="8">
        <v>0</v>
      </c>
      <c r="I93" s="155"/>
      <c r="J93" s="29">
        <f t="shared" ref="J93" si="11">H93*(1+I93)</f>
        <v>0</v>
      </c>
      <c r="K93" s="32">
        <f>F93*H93</f>
        <v>0</v>
      </c>
      <c r="L93" s="32">
        <f>K93*(1+I93)</f>
        <v>0</v>
      </c>
      <c r="M93" s="25"/>
      <c r="Q93" s="159"/>
    </row>
    <row r="94" spans="1:17" s="2" customFormat="1" ht="9.9499999999999993" customHeight="1" x14ac:dyDescent="0.2">
      <c r="A94" s="243"/>
      <c r="B94" s="244"/>
      <c r="C94" s="245"/>
      <c r="D94" s="245"/>
      <c r="E94" s="245"/>
      <c r="F94" s="245"/>
      <c r="G94" s="245"/>
      <c r="H94" s="245"/>
      <c r="I94" s="245"/>
      <c r="J94" s="245"/>
      <c r="K94" s="245"/>
      <c r="L94" s="245"/>
      <c r="M94" s="246"/>
    </row>
    <row r="95" spans="1:17" s="6" customFormat="1" ht="17.100000000000001" customHeight="1" x14ac:dyDescent="0.2">
      <c r="A95" s="128"/>
      <c r="B95" s="127" t="s">
        <v>124</v>
      </c>
      <c r="C95" s="26"/>
      <c r="D95" s="26"/>
      <c r="E95" s="26"/>
      <c r="F95" s="26"/>
      <c r="G95" s="26"/>
      <c r="H95" s="8"/>
      <c r="I95" s="28"/>
      <c r="J95" s="76"/>
      <c r="K95" s="30"/>
      <c r="L95" s="30"/>
      <c r="M95" s="174"/>
    </row>
    <row r="96" spans="1:17" ht="27" customHeight="1" x14ac:dyDescent="0.2">
      <c r="A96" s="23">
        <v>1</v>
      </c>
      <c r="B96" s="227" t="s">
        <v>67</v>
      </c>
      <c r="C96" s="26"/>
      <c r="D96" s="26"/>
      <c r="E96" s="26"/>
      <c r="F96" s="120">
        <v>15000</v>
      </c>
      <c r="G96" s="26" t="s">
        <v>64</v>
      </c>
      <c r="H96" s="8">
        <v>0</v>
      </c>
      <c r="I96" s="28"/>
      <c r="J96" s="29">
        <f t="shared" ref="J96:J97" si="12">H96*(1+I96)</f>
        <v>0</v>
      </c>
      <c r="K96" s="32">
        <f>F96*H96</f>
        <v>0</v>
      </c>
      <c r="L96" s="32">
        <f>F96*J96</f>
        <v>0</v>
      </c>
      <c r="M96" s="21"/>
    </row>
    <row r="97" spans="1:13" ht="27" customHeight="1" thickBot="1" x14ac:dyDescent="0.25">
      <c r="A97" s="23">
        <v>2</v>
      </c>
      <c r="B97" s="202" t="s">
        <v>68</v>
      </c>
      <c r="C97" s="26"/>
      <c r="D97" s="26"/>
      <c r="E97" s="26"/>
      <c r="F97" s="120">
        <v>15000</v>
      </c>
      <c r="G97" s="26" t="s">
        <v>64</v>
      </c>
      <c r="H97" s="8">
        <v>0</v>
      </c>
      <c r="I97" s="28"/>
      <c r="J97" s="29">
        <f t="shared" si="12"/>
        <v>0</v>
      </c>
      <c r="K97" s="43">
        <f>F97*H97</f>
        <v>0</v>
      </c>
      <c r="L97" s="43">
        <f>F97*J97</f>
        <v>0</v>
      </c>
      <c r="M97" s="21"/>
    </row>
    <row r="98" spans="1:13" ht="21.95" customHeight="1" thickBot="1" x14ac:dyDescent="0.25">
      <c r="A98" s="247" t="s">
        <v>19</v>
      </c>
      <c r="B98" s="248"/>
      <c r="C98" s="44"/>
      <c r="D98" s="45"/>
      <c r="F98" s="119"/>
      <c r="G98" s="45"/>
      <c r="I98" s="47"/>
      <c r="J98" s="48"/>
      <c r="K98" s="30">
        <f>SUM(K96:K97)</f>
        <v>0</v>
      </c>
      <c r="L98" s="30">
        <f>SUM(L96:L97)</f>
        <v>0</v>
      </c>
      <c r="M98" s="48"/>
    </row>
    <row r="99" spans="1:13" s="2" customFormat="1" ht="9.9499999999999993" customHeight="1" x14ac:dyDescent="0.2">
      <c r="A99" s="243"/>
      <c r="B99" s="244"/>
      <c r="C99" s="245"/>
      <c r="D99" s="245"/>
      <c r="E99" s="245"/>
      <c r="F99" s="245"/>
      <c r="G99" s="245"/>
      <c r="H99" s="245"/>
      <c r="I99" s="245"/>
      <c r="J99" s="245"/>
      <c r="K99" s="245"/>
      <c r="L99" s="245"/>
      <c r="M99" s="246"/>
    </row>
    <row r="100" spans="1:13" ht="16.5" customHeight="1" x14ac:dyDescent="0.2">
      <c r="A100" s="274" t="s">
        <v>96</v>
      </c>
      <c r="B100" s="275"/>
      <c r="C100" s="115"/>
      <c r="D100" s="115"/>
      <c r="E100" s="115"/>
      <c r="F100" s="115"/>
      <c r="G100" s="115"/>
      <c r="H100" s="142"/>
      <c r="I100" s="115"/>
      <c r="J100" s="115"/>
      <c r="K100" s="115"/>
      <c r="L100" s="115"/>
      <c r="M100" s="186"/>
    </row>
    <row r="101" spans="1:13" ht="27" customHeight="1" x14ac:dyDescent="0.2">
      <c r="A101" s="77">
        <v>1</v>
      </c>
      <c r="B101" s="229" t="s">
        <v>74</v>
      </c>
      <c r="C101" s="77"/>
      <c r="D101" s="77"/>
      <c r="E101" s="77"/>
      <c r="F101" s="77">
        <v>30</v>
      </c>
      <c r="G101" s="79" t="s">
        <v>64</v>
      </c>
      <c r="H101" s="143">
        <v>0</v>
      </c>
      <c r="I101" s="13"/>
      <c r="J101" s="29">
        <f t="shared" ref="J101" si="13">H101*(1+I101)</f>
        <v>0</v>
      </c>
      <c r="K101" s="14">
        <f>F101*H101</f>
        <v>0</v>
      </c>
      <c r="L101" s="14">
        <f>F101*J101</f>
        <v>0</v>
      </c>
    </row>
    <row r="102" spans="1:13" s="2" customFormat="1" ht="9.9499999999999993" customHeight="1" x14ac:dyDescent="0.2">
      <c r="A102" s="243"/>
      <c r="B102" s="244"/>
      <c r="C102" s="245"/>
      <c r="D102" s="245"/>
      <c r="E102" s="245"/>
      <c r="F102" s="245"/>
      <c r="G102" s="245"/>
      <c r="H102" s="245"/>
      <c r="I102" s="245"/>
      <c r="J102" s="245"/>
      <c r="K102" s="245"/>
      <c r="L102" s="245"/>
      <c r="M102" s="246"/>
    </row>
    <row r="103" spans="1:13" ht="17.100000000000001" customHeight="1" x14ac:dyDescent="0.2">
      <c r="A103" s="272" t="s">
        <v>125</v>
      </c>
      <c r="B103" s="273"/>
      <c r="C103" s="114"/>
      <c r="D103" s="114"/>
      <c r="E103" s="114"/>
      <c r="F103" s="114"/>
      <c r="G103" s="114"/>
      <c r="H103" s="144"/>
      <c r="I103" s="114"/>
      <c r="J103" s="114"/>
      <c r="K103" s="114"/>
      <c r="L103" s="114"/>
      <c r="M103" s="188"/>
    </row>
    <row r="104" spans="1:13" ht="131.25" customHeight="1" x14ac:dyDescent="0.2">
      <c r="A104" s="26">
        <v>1</v>
      </c>
      <c r="B104" s="231" t="s">
        <v>86</v>
      </c>
      <c r="C104" s="230" t="s">
        <v>119</v>
      </c>
      <c r="D104" s="26"/>
      <c r="E104" s="26"/>
      <c r="F104" s="26">
        <v>400</v>
      </c>
      <c r="G104" s="26" t="s">
        <v>38</v>
      </c>
      <c r="H104" s="8">
        <v>0</v>
      </c>
      <c r="I104" s="28"/>
      <c r="J104" s="29">
        <f t="shared" ref="J104" si="14">H104*(1+I104)</f>
        <v>0</v>
      </c>
      <c r="K104" s="14">
        <f>F104*H104</f>
        <v>0</v>
      </c>
      <c r="L104" s="14">
        <f>F104*J104</f>
        <v>0</v>
      </c>
      <c r="M104" s="189"/>
    </row>
    <row r="105" spans="1:13" s="2" customFormat="1" ht="9.9499999999999993" customHeight="1" thickBot="1" x14ac:dyDescent="0.25">
      <c r="A105" s="243"/>
      <c r="B105" s="244"/>
      <c r="C105" s="245"/>
      <c r="D105" s="245"/>
      <c r="E105" s="245"/>
      <c r="F105" s="245"/>
      <c r="G105" s="245"/>
      <c r="H105" s="245"/>
      <c r="I105" s="245"/>
      <c r="J105" s="245"/>
      <c r="K105" s="245"/>
      <c r="L105" s="245"/>
      <c r="M105" s="246"/>
    </row>
    <row r="106" spans="1:13" ht="17.100000000000001" customHeight="1" thickBot="1" x14ac:dyDescent="0.25">
      <c r="A106" s="257" t="s">
        <v>116</v>
      </c>
      <c r="B106" s="258"/>
      <c r="C106" s="85"/>
      <c r="D106" s="85"/>
      <c r="E106" s="85"/>
      <c r="F106" s="85"/>
      <c r="G106" s="85"/>
      <c r="H106" s="145"/>
      <c r="I106" s="85"/>
      <c r="J106" s="83"/>
      <c r="K106" s="84"/>
      <c r="L106" s="86"/>
      <c r="M106" s="190"/>
    </row>
    <row r="107" spans="1:13" ht="47.25" customHeight="1" thickBot="1" x14ac:dyDescent="0.25">
      <c r="A107" s="26">
        <v>1</v>
      </c>
      <c r="B107" s="202" t="s">
        <v>94</v>
      </c>
      <c r="C107" s="26"/>
      <c r="D107" s="26"/>
      <c r="E107" s="26"/>
      <c r="F107" s="26">
        <v>300</v>
      </c>
      <c r="G107" s="26" t="s">
        <v>21</v>
      </c>
      <c r="H107" s="8">
        <v>0</v>
      </c>
      <c r="I107" s="28"/>
      <c r="J107" s="27">
        <f t="shared" ref="J107" si="15">H107*(1+I107)</f>
        <v>0</v>
      </c>
      <c r="K107" s="87">
        <f t="shared" ref="K107" si="16">F107*H107</f>
        <v>0</v>
      </c>
      <c r="L107" s="88">
        <f t="shared" ref="L107" si="17">F107*J107</f>
        <v>0</v>
      </c>
    </row>
    <row r="108" spans="1:13" s="2" customFormat="1" ht="9.9499999999999993" customHeight="1" x14ac:dyDescent="0.2">
      <c r="A108" s="243"/>
      <c r="B108" s="244"/>
      <c r="C108" s="245"/>
      <c r="D108" s="245"/>
      <c r="E108" s="245"/>
      <c r="F108" s="245"/>
      <c r="G108" s="245"/>
      <c r="H108" s="245"/>
      <c r="I108" s="245"/>
      <c r="J108" s="245"/>
      <c r="K108" s="245"/>
      <c r="L108" s="245"/>
      <c r="M108" s="246"/>
    </row>
    <row r="109" spans="1:13" ht="17.100000000000001" customHeight="1" x14ac:dyDescent="0.2">
      <c r="A109" s="266" t="s">
        <v>115</v>
      </c>
      <c r="B109" s="267"/>
      <c r="C109" s="113"/>
      <c r="D109" s="113"/>
      <c r="E109" s="113"/>
      <c r="F109" s="113"/>
      <c r="G109" s="113"/>
      <c r="H109" s="146"/>
      <c r="I109" s="113"/>
      <c r="J109" s="113"/>
      <c r="K109" s="113"/>
      <c r="L109" s="113"/>
      <c r="M109" s="191"/>
    </row>
    <row r="110" spans="1:13" ht="120" customHeight="1" x14ac:dyDescent="0.2">
      <c r="A110" s="78">
        <v>1</v>
      </c>
      <c r="B110" s="229" t="s">
        <v>105</v>
      </c>
      <c r="C110" s="106"/>
      <c r="D110" s="78"/>
      <c r="E110" s="78"/>
      <c r="F110" s="92">
        <v>600</v>
      </c>
      <c r="G110" s="78" t="s">
        <v>64</v>
      </c>
      <c r="H110" s="147">
        <v>0</v>
      </c>
      <c r="I110" s="90"/>
      <c r="J110" s="89">
        <f t="shared" ref="J110" si="18">H110*(1+I110)</f>
        <v>0</v>
      </c>
      <c r="K110" s="91">
        <f t="shared" ref="K110" si="19">H110*F110</f>
        <v>0</v>
      </c>
      <c r="L110" s="91">
        <f t="shared" ref="L110" si="20">J110*F110</f>
        <v>0</v>
      </c>
      <c r="M110" s="192"/>
    </row>
    <row r="111" spans="1:13" ht="240.75" customHeight="1" x14ac:dyDescent="0.2">
      <c r="A111" s="78">
        <v>2</v>
      </c>
      <c r="B111" s="229" t="s">
        <v>141</v>
      </c>
      <c r="C111" s="78"/>
      <c r="D111" s="78"/>
      <c r="E111" s="78"/>
      <c r="F111" s="92">
        <v>1100</v>
      </c>
      <c r="G111" s="78" t="s">
        <v>64</v>
      </c>
      <c r="H111" s="147">
        <v>0</v>
      </c>
      <c r="I111" s="90"/>
      <c r="J111" s="89">
        <f t="shared" ref="J111:J115" si="21">H111*(1+I111)</f>
        <v>0</v>
      </c>
      <c r="K111" s="91">
        <f t="shared" ref="K111:K115" si="22">H111*F111</f>
        <v>0</v>
      </c>
      <c r="L111" s="91">
        <f t="shared" ref="L111:L115" si="23">J111*F111</f>
        <v>0</v>
      </c>
      <c r="M111" s="192"/>
    </row>
    <row r="112" spans="1:13" ht="255" customHeight="1" x14ac:dyDescent="0.2">
      <c r="A112" s="78">
        <v>3</v>
      </c>
      <c r="B112" s="233" t="s">
        <v>110</v>
      </c>
      <c r="C112" s="78"/>
      <c r="D112" s="78"/>
      <c r="E112" s="78"/>
      <c r="F112" s="92">
        <v>1000</v>
      </c>
      <c r="G112" s="78" t="s">
        <v>64</v>
      </c>
      <c r="H112" s="147">
        <v>0</v>
      </c>
      <c r="I112" s="90"/>
      <c r="J112" s="89">
        <f t="shared" si="21"/>
        <v>0</v>
      </c>
      <c r="K112" s="91">
        <f t="shared" si="22"/>
        <v>0</v>
      </c>
      <c r="L112" s="91">
        <f t="shared" si="23"/>
        <v>0</v>
      </c>
      <c r="M112" s="192"/>
    </row>
    <row r="113" spans="1:13" ht="144.75" customHeight="1" x14ac:dyDescent="0.2">
      <c r="A113" s="78">
        <v>4</v>
      </c>
      <c r="B113" s="234" t="s">
        <v>106</v>
      </c>
      <c r="C113" s="92"/>
      <c r="D113" s="78"/>
      <c r="E113" s="78"/>
      <c r="F113" s="92">
        <v>50</v>
      </c>
      <c r="G113" s="78" t="s">
        <v>64</v>
      </c>
      <c r="H113" s="147">
        <v>0</v>
      </c>
      <c r="I113" s="90"/>
      <c r="J113" s="89">
        <f t="shared" si="21"/>
        <v>0</v>
      </c>
      <c r="K113" s="91">
        <f t="shared" si="22"/>
        <v>0</v>
      </c>
      <c r="L113" s="91">
        <f t="shared" si="23"/>
        <v>0</v>
      </c>
      <c r="M113" s="192"/>
    </row>
    <row r="114" spans="1:13" ht="114.75" customHeight="1" x14ac:dyDescent="0.3">
      <c r="A114" s="78">
        <v>5</v>
      </c>
      <c r="B114" s="229" t="s">
        <v>107</v>
      </c>
      <c r="C114" s="166"/>
      <c r="D114" s="78"/>
      <c r="E114" s="78"/>
      <c r="F114" s="92">
        <v>50</v>
      </c>
      <c r="G114" s="78"/>
      <c r="H114" s="147">
        <v>0</v>
      </c>
      <c r="I114" s="90"/>
      <c r="J114" s="89">
        <f t="shared" si="21"/>
        <v>0</v>
      </c>
      <c r="K114" s="91">
        <f t="shared" si="22"/>
        <v>0</v>
      </c>
      <c r="L114" s="91">
        <f t="shared" si="23"/>
        <v>0</v>
      </c>
      <c r="M114" s="192"/>
    </row>
    <row r="115" spans="1:13" ht="114.75" customHeight="1" x14ac:dyDescent="0.2">
      <c r="A115" s="78">
        <v>6</v>
      </c>
      <c r="B115" s="215" t="s">
        <v>108</v>
      </c>
      <c r="C115" s="161"/>
      <c r="D115" s="78"/>
      <c r="E115" s="78"/>
      <c r="F115" s="92">
        <v>500</v>
      </c>
      <c r="G115" s="78"/>
      <c r="H115" s="147">
        <v>0</v>
      </c>
      <c r="I115" s="90"/>
      <c r="J115" s="89">
        <f t="shared" si="21"/>
        <v>0</v>
      </c>
      <c r="K115" s="91">
        <f t="shared" si="22"/>
        <v>0</v>
      </c>
      <c r="L115" s="91">
        <f t="shared" si="23"/>
        <v>0</v>
      </c>
      <c r="M115" s="192"/>
    </row>
    <row r="116" spans="1:13" ht="142.5" customHeight="1" thickBot="1" x14ac:dyDescent="0.25">
      <c r="A116" s="78">
        <v>7</v>
      </c>
      <c r="B116" s="215" t="s">
        <v>109</v>
      </c>
      <c r="C116" s="161"/>
      <c r="D116" s="78"/>
      <c r="E116" s="78"/>
      <c r="F116" s="92">
        <v>150</v>
      </c>
      <c r="G116" s="78"/>
      <c r="H116" s="147">
        <v>0</v>
      </c>
      <c r="I116" s="90"/>
      <c r="J116" s="89">
        <f t="shared" ref="J116" si="24">H116*(1+I116)</f>
        <v>0</v>
      </c>
      <c r="K116" s="91">
        <f t="shared" ref="K116" si="25">H116*F116</f>
        <v>0</v>
      </c>
      <c r="L116" s="91">
        <f t="shared" ref="L116" si="26">J116*F116</f>
        <v>0</v>
      </c>
      <c r="M116" s="192"/>
    </row>
    <row r="117" spans="1:13" ht="21.95" customHeight="1" thickBot="1" x14ac:dyDescent="0.25">
      <c r="A117" s="247" t="s">
        <v>19</v>
      </c>
      <c r="B117" s="248"/>
      <c r="C117" s="93"/>
      <c r="D117" s="93"/>
      <c r="E117" s="93"/>
      <c r="F117" s="93"/>
      <c r="G117" s="93"/>
      <c r="H117" s="148"/>
      <c r="I117" s="93"/>
      <c r="J117" s="93"/>
      <c r="K117" s="94">
        <f>SUM(K110:K116)</f>
        <v>0</v>
      </c>
      <c r="L117" s="94">
        <f>SUM(L110:L116)</f>
        <v>0</v>
      </c>
      <c r="M117" s="193"/>
    </row>
    <row r="118" spans="1:13" s="2" customFormat="1" ht="9.9499999999999993" customHeight="1" x14ac:dyDescent="0.2">
      <c r="A118" s="243"/>
      <c r="B118" s="244"/>
      <c r="C118" s="245"/>
      <c r="D118" s="245"/>
      <c r="E118" s="245"/>
      <c r="F118" s="245"/>
      <c r="G118" s="245"/>
      <c r="H118" s="245"/>
      <c r="I118" s="245"/>
      <c r="J118" s="245"/>
      <c r="K118" s="245"/>
      <c r="L118" s="245"/>
      <c r="M118" s="246"/>
    </row>
    <row r="119" spans="1:13" x14ac:dyDescent="0.2">
      <c r="A119" s="268" t="s">
        <v>111</v>
      </c>
      <c r="B119" s="269"/>
      <c r="C119" s="110"/>
      <c r="D119" s="110"/>
      <c r="E119" s="110"/>
      <c r="F119" s="110"/>
      <c r="G119" s="110"/>
      <c r="H119" s="149"/>
      <c r="I119" s="110"/>
      <c r="J119" s="110"/>
      <c r="K119" s="110"/>
      <c r="L119" s="110"/>
      <c r="M119" s="170"/>
    </row>
    <row r="120" spans="1:13" ht="32.25" customHeight="1" x14ac:dyDescent="0.2">
      <c r="A120" s="95">
        <v>1</v>
      </c>
      <c r="B120" s="229" t="s">
        <v>133</v>
      </c>
      <c r="C120" s="80"/>
      <c r="D120" s="80"/>
      <c r="E120" s="95"/>
      <c r="F120" s="92">
        <v>50</v>
      </c>
      <c r="G120" s="96" t="s">
        <v>17</v>
      </c>
      <c r="H120" s="150">
        <v>0</v>
      </c>
      <c r="I120" s="7"/>
      <c r="J120" s="89">
        <f t="shared" ref="J120:J131" si="27">H120*(1+I120)</f>
        <v>0</v>
      </c>
      <c r="K120" s="10">
        <f t="shared" ref="K120:K126" si="28">F120*H120</f>
        <v>0</v>
      </c>
      <c r="L120" s="11">
        <f t="shared" ref="L120:L126" si="29">F120*J120</f>
        <v>0</v>
      </c>
      <c r="M120" s="192"/>
    </row>
    <row r="121" spans="1:13" ht="45" customHeight="1" x14ac:dyDescent="0.2">
      <c r="A121" s="95">
        <v>2</v>
      </c>
      <c r="B121" s="229" t="s">
        <v>134</v>
      </c>
      <c r="C121" s="80"/>
      <c r="D121" s="80"/>
      <c r="E121" s="95"/>
      <c r="F121" s="92">
        <v>200</v>
      </c>
      <c r="G121" s="96" t="s">
        <v>17</v>
      </c>
      <c r="H121" s="150">
        <v>0</v>
      </c>
      <c r="I121" s="7"/>
      <c r="J121" s="89">
        <f t="shared" si="27"/>
        <v>0</v>
      </c>
      <c r="K121" s="10">
        <f t="shared" si="28"/>
        <v>0</v>
      </c>
      <c r="L121" s="11">
        <f t="shared" si="29"/>
        <v>0</v>
      </c>
      <c r="M121" s="192"/>
    </row>
    <row r="122" spans="1:13" ht="27.75" customHeight="1" x14ac:dyDescent="0.2">
      <c r="A122" s="95">
        <v>3</v>
      </c>
      <c r="B122" s="235" t="s">
        <v>142</v>
      </c>
      <c r="C122" s="80"/>
      <c r="D122" s="80"/>
      <c r="E122" s="95"/>
      <c r="F122" s="92">
        <v>100</v>
      </c>
      <c r="G122" s="96" t="s">
        <v>17</v>
      </c>
      <c r="H122" s="150">
        <v>0</v>
      </c>
      <c r="I122" s="7"/>
      <c r="J122" s="89">
        <f t="shared" si="27"/>
        <v>0</v>
      </c>
      <c r="K122" s="10">
        <f t="shared" si="28"/>
        <v>0</v>
      </c>
      <c r="L122" s="11">
        <f t="shared" si="29"/>
        <v>0</v>
      </c>
      <c r="M122" s="192"/>
    </row>
    <row r="123" spans="1:13" ht="27.75" customHeight="1" x14ac:dyDescent="0.2">
      <c r="A123" s="95">
        <v>4</v>
      </c>
      <c r="B123" s="229" t="s">
        <v>143</v>
      </c>
      <c r="C123" s="80"/>
      <c r="D123" s="80"/>
      <c r="E123" s="95"/>
      <c r="F123" s="92">
        <v>50</v>
      </c>
      <c r="G123" s="96" t="s">
        <v>17</v>
      </c>
      <c r="H123" s="150">
        <v>0</v>
      </c>
      <c r="I123" s="7"/>
      <c r="J123" s="89">
        <f t="shared" si="27"/>
        <v>0</v>
      </c>
      <c r="K123" s="10">
        <f t="shared" si="28"/>
        <v>0</v>
      </c>
      <c r="L123" s="11">
        <f t="shared" si="29"/>
        <v>0</v>
      </c>
      <c r="M123" s="192"/>
    </row>
    <row r="124" spans="1:13" ht="42.75" customHeight="1" x14ac:dyDescent="0.2">
      <c r="A124" s="95">
        <v>5</v>
      </c>
      <c r="B124" s="229" t="s">
        <v>135</v>
      </c>
      <c r="C124" s="80"/>
      <c r="D124" s="80"/>
      <c r="E124" s="95"/>
      <c r="F124" s="92">
        <v>400</v>
      </c>
      <c r="G124" s="96" t="s">
        <v>17</v>
      </c>
      <c r="H124" s="150">
        <v>0</v>
      </c>
      <c r="I124" s="7"/>
      <c r="J124" s="89">
        <f t="shared" si="27"/>
        <v>0</v>
      </c>
      <c r="K124" s="10">
        <f t="shared" si="28"/>
        <v>0</v>
      </c>
      <c r="L124" s="11">
        <f t="shared" si="29"/>
        <v>0</v>
      </c>
      <c r="M124" s="192"/>
    </row>
    <row r="125" spans="1:13" ht="39.75" customHeight="1" x14ac:dyDescent="0.2">
      <c r="A125" s="95">
        <v>6</v>
      </c>
      <c r="B125" s="229" t="s">
        <v>136</v>
      </c>
      <c r="C125" s="93"/>
      <c r="D125" s="80"/>
      <c r="E125" s="95"/>
      <c r="F125" s="92">
        <v>600</v>
      </c>
      <c r="G125" s="96" t="s">
        <v>17</v>
      </c>
      <c r="H125" s="150">
        <v>0</v>
      </c>
      <c r="I125" s="7"/>
      <c r="J125" s="89">
        <f t="shared" si="27"/>
        <v>0</v>
      </c>
      <c r="K125" s="10">
        <f t="shared" si="28"/>
        <v>0</v>
      </c>
      <c r="L125" s="11">
        <f t="shared" si="29"/>
        <v>0</v>
      </c>
      <c r="M125" s="192"/>
    </row>
    <row r="126" spans="1:13" ht="24.75" customHeight="1" x14ac:dyDescent="0.2">
      <c r="A126" s="95">
        <v>7</v>
      </c>
      <c r="B126" s="235" t="s">
        <v>137</v>
      </c>
      <c r="C126" s="80"/>
      <c r="D126" s="80"/>
      <c r="E126" s="95"/>
      <c r="F126" s="92">
        <v>10</v>
      </c>
      <c r="G126" s="96" t="s">
        <v>21</v>
      </c>
      <c r="H126" s="150">
        <v>0</v>
      </c>
      <c r="I126" s="7"/>
      <c r="J126" s="89">
        <f t="shared" si="27"/>
        <v>0</v>
      </c>
      <c r="K126" s="10">
        <f t="shared" si="28"/>
        <v>0</v>
      </c>
      <c r="L126" s="11">
        <f t="shared" si="29"/>
        <v>0</v>
      </c>
      <c r="M126" s="192"/>
    </row>
    <row r="127" spans="1:13" ht="40.5" customHeight="1" x14ac:dyDescent="0.2">
      <c r="A127" s="95">
        <v>8</v>
      </c>
      <c r="B127" s="229" t="s">
        <v>88</v>
      </c>
      <c r="C127" s="78"/>
      <c r="D127" s="78"/>
      <c r="E127" s="78"/>
      <c r="F127" s="92">
        <v>150</v>
      </c>
      <c r="G127" s="96" t="s">
        <v>17</v>
      </c>
      <c r="H127" s="147">
        <v>0</v>
      </c>
      <c r="I127" s="7"/>
      <c r="J127" s="89">
        <f t="shared" si="27"/>
        <v>0</v>
      </c>
      <c r="K127" s="10">
        <f t="shared" ref="K127:K131" si="30">F127*H127</f>
        <v>0</v>
      </c>
      <c r="L127" s="11">
        <f t="shared" ref="L127:L131" si="31">F127*J127</f>
        <v>0</v>
      </c>
      <c r="M127" s="194"/>
    </row>
    <row r="128" spans="1:13" ht="42" customHeight="1" x14ac:dyDescent="0.2">
      <c r="A128" s="95">
        <v>9</v>
      </c>
      <c r="B128" s="229" t="s">
        <v>89</v>
      </c>
      <c r="C128" s="97"/>
      <c r="D128" s="97"/>
      <c r="E128" s="97"/>
      <c r="F128" s="92">
        <v>600</v>
      </c>
      <c r="G128" s="96" t="s">
        <v>17</v>
      </c>
      <c r="H128" s="151">
        <v>0</v>
      </c>
      <c r="I128" s="7"/>
      <c r="J128" s="89">
        <f t="shared" si="27"/>
        <v>0</v>
      </c>
      <c r="K128" s="10">
        <f t="shared" si="30"/>
        <v>0</v>
      </c>
      <c r="L128" s="11">
        <f t="shared" si="31"/>
        <v>0</v>
      </c>
      <c r="M128" s="195"/>
    </row>
    <row r="129" spans="1:13" ht="50.25" customHeight="1" x14ac:dyDescent="0.2">
      <c r="A129" s="95">
        <v>10</v>
      </c>
      <c r="B129" s="229" t="s">
        <v>90</v>
      </c>
      <c r="C129" s="31"/>
      <c r="D129" s="26"/>
      <c r="E129" s="31"/>
      <c r="F129" s="92">
        <v>300</v>
      </c>
      <c r="G129" s="96" t="s">
        <v>17</v>
      </c>
      <c r="H129" s="152">
        <v>0</v>
      </c>
      <c r="I129" s="7"/>
      <c r="J129" s="89">
        <f t="shared" si="27"/>
        <v>0</v>
      </c>
      <c r="K129" s="10">
        <f t="shared" si="30"/>
        <v>0</v>
      </c>
      <c r="L129" s="11">
        <f t="shared" si="31"/>
        <v>0</v>
      </c>
      <c r="M129" s="194"/>
    </row>
    <row r="130" spans="1:13" ht="48.75" customHeight="1" x14ac:dyDescent="0.2">
      <c r="A130" s="95">
        <v>11</v>
      </c>
      <c r="B130" s="229" t="s">
        <v>91</v>
      </c>
      <c r="C130" s="81"/>
      <c r="D130" s="82"/>
      <c r="E130" s="81"/>
      <c r="F130" s="124">
        <v>50</v>
      </c>
      <c r="G130" s="98" t="s">
        <v>17</v>
      </c>
      <c r="H130" s="153">
        <v>0</v>
      </c>
      <c r="I130" s="12"/>
      <c r="J130" s="89">
        <f t="shared" si="27"/>
        <v>0</v>
      </c>
      <c r="K130" s="10">
        <f t="shared" si="30"/>
        <v>0</v>
      </c>
      <c r="L130" s="11">
        <f t="shared" si="31"/>
        <v>0</v>
      </c>
      <c r="M130" s="194"/>
    </row>
    <row r="131" spans="1:13" ht="49.5" customHeight="1" thickBot="1" x14ac:dyDescent="0.25">
      <c r="A131" s="46">
        <v>12</v>
      </c>
      <c r="B131" s="229" t="s">
        <v>87</v>
      </c>
      <c r="C131" s="31"/>
      <c r="D131" s="26"/>
      <c r="E131" s="31"/>
      <c r="F131" s="92">
        <v>50</v>
      </c>
      <c r="G131" s="96" t="s">
        <v>17</v>
      </c>
      <c r="H131" s="152">
        <v>0</v>
      </c>
      <c r="I131" s="9"/>
      <c r="J131" s="89">
        <f t="shared" si="27"/>
        <v>0</v>
      </c>
      <c r="K131" s="10">
        <f t="shared" si="30"/>
        <v>0</v>
      </c>
      <c r="L131" s="11">
        <f t="shared" si="31"/>
        <v>0</v>
      </c>
      <c r="M131" s="194"/>
    </row>
    <row r="132" spans="1:13" ht="21.95" customHeight="1" thickBot="1" x14ac:dyDescent="0.25">
      <c r="A132" s="247" t="s">
        <v>19</v>
      </c>
      <c r="B132" s="248"/>
      <c r="C132" s="93"/>
      <c r="D132" s="93"/>
      <c r="E132" s="93"/>
      <c r="F132" s="93"/>
      <c r="G132" s="93"/>
      <c r="H132" s="148"/>
      <c r="I132" s="93"/>
      <c r="J132" s="93"/>
      <c r="K132" s="99">
        <f>SUM(K120:K131)</f>
        <v>0</v>
      </c>
      <c r="L132" s="99">
        <f>SUM(L120:L131)</f>
        <v>0</v>
      </c>
      <c r="M132" s="193"/>
    </row>
    <row r="133" spans="1:13" s="2" customFormat="1" ht="9.9499999999999993" customHeight="1" x14ac:dyDescent="0.2">
      <c r="A133" s="243"/>
      <c r="B133" s="244"/>
      <c r="C133" s="245"/>
      <c r="D133" s="245"/>
      <c r="E133" s="245"/>
      <c r="F133" s="245"/>
      <c r="G133" s="245"/>
      <c r="H133" s="245"/>
      <c r="I133" s="245"/>
      <c r="J133" s="245"/>
      <c r="K133" s="245"/>
      <c r="L133" s="245"/>
      <c r="M133" s="246"/>
    </row>
    <row r="134" spans="1:13" ht="17.100000000000001" customHeight="1" x14ac:dyDescent="0.2">
      <c r="A134" s="265" t="s">
        <v>114</v>
      </c>
      <c r="B134" s="265"/>
      <c r="C134" s="110"/>
      <c r="D134" s="110"/>
      <c r="E134" s="110"/>
      <c r="F134" s="110"/>
      <c r="G134" s="110"/>
      <c r="H134" s="149"/>
      <c r="I134" s="110"/>
      <c r="J134" s="110"/>
      <c r="K134" s="110"/>
      <c r="L134" s="110"/>
      <c r="M134" s="170"/>
    </row>
    <row r="135" spans="1:13" ht="35.25" customHeight="1" x14ac:dyDescent="0.2">
      <c r="A135" s="78">
        <v>1</v>
      </c>
      <c r="B135" s="229" t="s">
        <v>100</v>
      </c>
      <c r="C135" s="78" t="s">
        <v>101</v>
      </c>
      <c r="D135" s="78"/>
      <c r="E135" s="78"/>
      <c r="F135" s="96">
        <v>1000</v>
      </c>
      <c r="G135" s="96" t="s">
        <v>17</v>
      </c>
      <c r="H135" s="147">
        <v>0</v>
      </c>
      <c r="I135" s="90"/>
      <c r="J135" s="89">
        <f>H135*(1+I135)</f>
        <v>0</v>
      </c>
      <c r="K135" s="91">
        <f>H135*F135</f>
        <v>0</v>
      </c>
      <c r="L135" s="91">
        <f>J135*F135</f>
        <v>0</v>
      </c>
      <c r="M135" s="21"/>
    </row>
    <row r="136" spans="1:13" ht="42" customHeight="1" thickBot="1" x14ac:dyDescent="0.25">
      <c r="A136" s="78">
        <v>2</v>
      </c>
      <c r="B136" s="229" t="s">
        <v>102</v>
      </c>
      <c r="C136" s="78" t="s">
        <v>103</v>
      </c>
      <c r="D136" s="78"/>
      <c r="E136" s="78"/>
      <c r="F136" s="108">
        <v>1000</v>
      </c>
      <c r="G136" s="108" t="s">
        <v>17</v>
      </c>
      <c r="H136" s="147">
        <v>0</v>
      </c>
      <c r="I136" s="240"/>
      <c r="J136" s="89">
        <f>H136*(1+I136)</f>
        <v>0</v>
      </c>
      <c r="K136" s="238">
        <f>H136*F136</f>
        <v>0</v>
      </c>
      <c r="L136" s="91">
        <f>J136*F136</f>
        <v>0</v>
      </c>
      <c r="M136" s="196"/>
    </row>
    <row r="137" spans="1:13" ht="21.95" customHeight="1" thickBot="1" x14ac:dyDescent="0.25">
      <c r="A137" s="247" t="s">
        <v>19</v>
      </c>
      <c r="B137" s="248"/>
      <c r="C137" s="93"/>
      <c r="D137" s="93"/>
      <c r="E137" s="93"/>
      <c r="F137" s="93"/>
      <c r="G137" s="93"/>
      <c r="H137" s="148"/>
      <c r="I137" s="93"/>
      <c r="J137" s="192"/>
      <c r="K137" s="236">
        <f>SUM(K135:K136)</f>
        <v>0</v>
      </c>
      <c r="L137" s="99">
        <f>SUM(L135:L136)</f>
        <v>0</v>
      </c>
      <c r="M137" s="193"/>
    </row>
    <row r="138" spans="1:13" s="2" customFormat="1" ht="9.9499999999999993" customHeight="1" x14ac:dyDescent="0.2">
      <c r="A138" s="243"/>
      <c r="B138" s="244"/>
      <c r="C138" s="245"/>
      <c r="D138" s="245"/>
      <c r="E138" s="245"/>
      <c r="F138" s="245"/>
      <c r="G138" s="245"/>
      <c r="H138" s="245"/>
      <c r="I138" s="245"/>
      <c r="J138" s="245"/>
      <c r="K138" s="245"/>
      <c r="L138" s="245"/>
      <c r="M138" s="246"/>
    </row>
    <row r="139" spans="1:13" ht="17.100000000000001" customHeight="1" x14ac:dyDescent="0.2">
      <c r="A139" s="261" t="s">
        <v>126</v>
      </c>
      <c r="B139" s="262"/>
      <c r="C139" s="109"/>
      <c r="D139" s="109"/>
      <c r="E139" s="109"/>
      <c r="F139" s="109"/>
      <c r="G139" s="109"/>
      <c r="H139" s="154"/>
      <c r="I139" s="109"/>
      <c r="J139" s="237"/>
      <c r="K139" s="109"/>
      <c r="L139" s="109"/>
      <c r="M139" s="197"/>
    </row>
    <row r="140" spans="1:13" ht="60.75" customHeight="1" x14ac:dyDescent="0.2">
      <c r="A140" s="97">
        <v>1</v>
      </c>
      <c r="B140" s="239" t="s">
        <v>104</v>
      </c>
      <c r="C140" s="97"/>
      <c r="D140" s="97"/>
      <c r="E140" s="97"/>
      <c r="F140" s="125">
        <v>2</v>
      </c>
      <c r="G140" s="96" t="s">
        <v>21</v>
      </c>
      <c r="H140" s="151">
        <v>0</v>
      </c>
      <c r="I140" s="241"/>
      <c r="J140" s="89">
        <f>H140*(1+I140)</f>
        <v>0</v>
      </c>
      <c r="K140" s="107">
        <f>F140*H140</f>
        <v>0</v>
      </c>
      <c r="L140" s="107">
        <f>F140*J140</f>
        <v>0</v>
      </c>
      <c r="M140" s="198"/>
    </row>
    <row r="141" spans="1:13" s="2" customFormat="1" ht="9.9499999999999993" customHeight="1" x14ac:dyDescent="0.2">
      <c r="A141" s="243"/>
      <c r="B141" s="244"/>
      <c r="C141" s="245"/>
      <c r="D141" s="245"/>
      <c r="E141" s="245"/>
      <c r="F141" s="245"/>
      <c r="G141" s="245"/>
      <c r="H141" s="245"/>
      <c r="I141" s="245"/>
      <c r="J141" s="245"/>
      <c r="K141" s="245"/>
      <c r="L141" s="245"/>
      <c r="M141" s="246"/>
    </row>
    <row r="142" spans="1:13" x14ac:dyDescent="0.2">
      <c r="A142" s="263" t="s">
        <v>127</v>
      </c>
      <c r="B142" s="264"/>
      <c r="C142" s="110"/>
      <c r="D142" s="110"/>
      <c r="E142" s="110"/>
      <c r="F142" s="110"/>
      <c r="G142" s="110"/>
      <c r="H142" s="149"/>
      <c r="I142" s="110"/>
      <c r="J142" s="110"/>
      <c r="K142" s="110"/>
      <c r="L142" s="110"/>
      <c r="M142" s="170"/>
    </row>
    <row r="143" spans="1:13" ht="82.5" x14ac:dyDescent="0.3">
      <c r="A143" s="95">
        <v>1</v>
      </c>
      <c r="B143" s="242" t="s">
        <v>138</v>
      </c>
      <c r="C143" s="80"/>
      <c r="D143" s="80"/>
      <c r="E143" s="95"/>
      <c r="F143" s="78">
        <v>5000</v>
      </c>
      <c r="G143" s="96" t="s">
        <v>64</v>
      </c>
      <c r="H143" s="150">
        <v>0</v>
      </c>
      <c r="I143" s="7"/>
      <c r="J143" s="89">
        <f t="shared" ref="J143:J144" si="32">H143*(1+I143)</f>
        <v>0</v>
      </c>
      <c r="K143" s="10">
        <f>F143*H143</f>
        <v>0</v>
      </c>
      <c r="L143" s="11">
        <f>F143*J143</f>
        <v>0</v>
      </c>
      <c r="M143" s="192"/>
    </row>
    <row r="144" spans="1:13" ht="99.75" thickBot="1" x14ac:dyDescent="0.25">
      <c r="A144" s="95">
        <v>2</v>
      </c>
      <c r="B144" s="229" t="s">
        <v>113</v>
      </c>
      <c r="C144" s="92"/>
      <c r="D144" s="116"/>
      <c r="E144" s="95"/>
      <c r="F144" s="78">
        <v>10</v>
      </c>
      <c r="G144" s="96" t="s">
        <v>21</v>
      </c>
      <c r="H144" s="150">
        <v>0</v>
      </c>
      <c r="I144" s="7"/>
      <c r="J144" s="89">
        <f t="shared" si="32"/>
        <v>0</v>
      </c>
      <c r="K144" s="130">
        <f>F144*H144</f>
        <v>0</v>
      </c>
      <c r="L144" s="131">
        <f>F144*J144</f>
        <v>0</v>
      </c>
      <c r="M144" s="192"/>
    </row>
    <row r="145" spans="1:13" ht="21.95" customHeight="1" thickBot="1" x14ac:dyDescent="0.25">
      <c r="A145" s="247" t="s">
        <v>19</v>
      </c>
      <c r="B145" s="248"/>
      <c r="C145" s="117"/>
      <c r="D145" s="80"/>
      <c r="E145" s="95"/>
      <c r="F145" s="78"/>
      <c r="G145" s="96"/>
      <c r="H145" s="150"/>
      <c r="I145" s="7"/>
      <c r="J145" s="130"/>
      <c r="K145" s="130">
        <f>SUM(K143:K144)</f>
        <v>0</v>
      </c>
      <c r="L145" s="131">
        <f>SUM(L143:L144)</f>
        <v>0</v>
      </c>
      <c r="M145" s="192"/>
    </row>
    <row r="146" spans="1:13" s="2" customFormat="1" ht="9.9499999999999993" customHeight="1" x14ac:dyDescent="0.2">
      <c r="A146" s="243"/>
      <c r="B146" s="244"/>
      <c r="C146" s="245"/>
      <c r="D146" s="245"/>
      <c r="E146" s="245"/>
      <c r="F146" s="245"/>
      <c r="G146" s="245"/>
      <c r="H146" s="245"/>
      <c r="I146" s="245"/>
      <c r="J146" s="245"/>
      <c r="K146" s="245"/>
      <c r="L146" s="245"/>
      <c r="M146" s="246"/>
    </row>
    <row r="147" spans="1:13" ht="17.100000000000001" customHeight="1" x14ac:dyDescent="0.2">
      <c r="A147" s="263" t="s">
        <v>128</v>
      </c>
      <c r="B147" s="264"/>
      <c r="C147" s="110"/>
      <c r="D147" s="110"/>
      <c r="E147" s="110"/>
      <c r="F147" s="110"/>
      <c r="G147" s="110"/>
      <c r="H147" s="149"/>
      <c r="I147" s="110"/>
      <c r="J147" s="110"/>
      <c r="K147" s="110"/>
      <c r="L147" s="110"/>
      <c r="M147" s="170"/>
    </row>
    <row r="148" spans="1:13" ht="47.25" customHeight="1" x14ac:dyDescent="0.2">
      <c r="A148" s="95">
        <v>1</v>
      </c>
      <c r="B148" s="229" t="s">
        <v>112</v>
      </c>
      <c r="C148" s="160"/>
      <c r="D148" s="80"/>
      <c r="E148" s="95"/>
      <c r="F148" s="78">
        <v>10</v>
      </c>
      <c r="G148" s="96" t="s">
        <v>21</v>
      </c>
      <c r="H148" s="150">
        <v>0</v>
      </c>
      <c r="I148" s="7"/>
      <c r="J148" s="89">
        <f t="shared" ref="J148" si="33">H148*(1+I148)</f>
        <v>0</v>
      </c>
      <c r="K148" s="130">
        <f t="shared" ref="K148" si="34">F148*H148</f>
        <v>0</v>
      </c>
      <c r="L148" s="131">
        <f t="shared" ref="L148" si="35">F148*J148</f>
        <v>0</v>
      </c>
      <c r="M148" s="192"/>
    </row>
    <row r="149" spans="1:13" s="2" customFormat="1" ht="9.9499999999999993" customHeight="1" x14ac:dyDescent="0.2">
      <c r="A149" s="243"/>
      <c r="B149" s="244"/>
      <c r="C149" s="245"/>
      <c r="D149" s="245"/>
      <c r="E149" s="245"/>
      <c r="F149" s="245"/>
      <c r="G149" s="245"/>
      <c r="H149" s="245"/>
      <c r="I149" s="245"/>
      <c r="J149" s="245"/>
      <c r="K149" s="245"/>
      <c r="L149" s="245"/>
      <c r="M149" s="246"/>
    </row>
    <row r="150" spans="1:13" x14ac:dyDescent="0.2">
      <c r="A150" s="263" t="s">
        <v>129</v>
      </c>
      <c r="B150" s="264"/>
      <c r="C150" s="110"/>
      <c r="D150" s="110"/>
      <c r="E150" s="110"/>
      <c r="F150" s="110"/>
      <c r="G150" s="110"/>
      <c r="H150" s="149"/>
      <c r="I150" s="110"/>
      <c r="J150" s="110"/>
      <c r="K150" s="110"/>
      <c r="L150" s="110"/>
      <c r="M150" s="170"/>
    </row>
    <row r="151" spans="1:13" customFormat="1" ht="99" x14ac:dyDescent="0.2">
      <c r="A151" s="167">
        <v>1</v>
      </c>
      <c r="B151" s="133" t="s">
        <v>130</v>
      </c>
      <c r="C151" s="167"/>
      <c r="D151" s="168"/>
      <c r="E151" s="168"/>
      <c r="F151" s="78">
        <v>100</v>
      </c>
      <c r="G151" s="78" t="s">
        <v>64</v>
      </c>
      <c r="H151" s="27">
        <v>0</v>
      </c>
      <c r="I151" s="9"/>
      <c r="J151" s="89">
        <f t="shared" ref="J151" si="36">H151*(1+I151)</f>
        <v>0</v>
      </c>
      <c r="K151" s="169">
        <f>F151*H151</f>
        <v>0</v>
      </c>
      <c r="L151" s="169">
        <f>F151*J151</f>
        <v>0</v>
      </c>
      <c r="M151" s="21"/>
    </row>
    <row r="153" spans="1:13" x14ac:dyDescent="0.2">
      <c r="B153" s="100"/>
      <c r="I153" s="232"/>
      <c r="J153" s="228"/>
    </row>
  </sheetData>
  <mergeCells count="66">
    <mergeCell ref="A42:M42"/>
    <mergeCell ref="A4:M4"/>
    <mergeCell ref="A7:M7"/>
    <mergeCell ref="A10:M10"/>
    <mergeCell ref="A103:B103"/>
    <mergeCell ref="A100:B100"/>
    <mergeCell ref="A62:M62"/>
    <mergeCell ref="A72:B72"/>
    <mergeCell ref="A147:B147"/>
    <mergeCell ref="A150:B150"/>
    <mergeCell ref="A132:B132"/>
    <mergeCell ref="A133:M133"/>
    <mergeCell ref="A137:B137"/>
    <mergeCell ref="A138:M138"/>
    <mergeCell ref="A141:M141"/>
    <mergeCell ref="A145:B145"/>
    <mergeCell ref="A146:M146"/>
    <mergeCell ref="A149:M149"/>
    <mergeCell ref="A139:B139"/>
    <mergeCell ref="A142:B142"/>
    <mergeCell ref="A134:B134"/>
    <mergeCell ref="A109:B109"/>
    <mergeCell ref="A119:B119"/>
    <mergeCell ref="A18:M18"/>
    <mergeCell ref="A25:B25"/>
    <mergeCell ref="A27:M27"/>
    <mergeCell ref="A106:B106"/>
    <mergeCell ref="A98:B98"/>
    <mergeCell ref="A56:M56"/>
    <mergeCell ref="A50:M50"/>
    <mergeCell ref="A54:B54"/>
    <mergeCell ref="A73:M73"/>
    <mergeCell ref="A83:M83"/>
    <mergeCell ref="A88:M88"/>
    <mergeCell ref="A87:B87"/>
    <mergeCell ref="A91:M91"/>
    <mergeCell ref="A94:M94"/>
    <mergeCell ref="A99:M99"/>
    <mergeCell ref="A102:M102"/>
    <mergeCell ref="A20:M20"/>
    <mergeCell ref="A26:M26"/>
    <mergeCell ref="A35:M35"/>
    <mergeCell ref="A38:M38"/>
    <mergeCell ref="A41:M41"/>
    <mergeCell ref="A21:M21"/>
    <mergeCell ref="A34:B34"/>
    <mergeCell ref="A39:M39"/>
    <mergeCell ref="A36:M36"/>
    <mergeCell ref="A3:M3"/>
    <mergeCell ref="A6:M6"/>
    <mergeCell ref="A9:M9"/>
    <mergeCell ref="A14:M14"/>
    <mergeCell ref="A17:M17"/>
    <mergeCell ref="A105:M105"/>
    <mergeCell ref="A108:M108"/>
    <mergeCell ref="A117:B117"/>
    <mergeCell ref="A118:M118"/>
    <mergeCell ref="A44:M44"/>
    <mergeCell ref="A49:M49"/>
    <mergeCell ref="A55:M55"/>
    <mergeCell ref="A58:M58"/>
    <mergeCell ref="A61:M61"/>
    <mergeCell ref="A59:M59"/>
    <mergeCell ref="A82:B82"/>
    <mergeCell ref="A45:M45"/>
    <mergeCell ref="A48:B48"/>
  </mergeCells>
  <phoneticPr fontId="0" type="noConversion"/>
  <pageMargins left="0.78740157480314965" right="0.39370078740157483" top="0.59055118110236227" bottom="0.59055118110236227" header="0.31496062992125984" footer="0.31496062992125984"/>
  <pageSetup paperSize="9" scale="70" fitToHeight="0" orientation="landscape" r:id="rId1"/>
  <headerFooter alignWithMargins="0">
    <oddHeader>&amp;Lsprawa 143/2025&amp;C&amp;"Arial CE,Pogrubiony"FORMULARZ CENOWY&amp;R&amp;"Arial CE,Pogrubiony"ZAŁĄCZNIK NR 7 DO SWZ</oddHeader>
    <oddFooter>&amp;R&amp;P</oddFooter>
  </headerFooter>
  <rowBreaks count="10" manualBreakCount="10">
    <brk id="25" max="12" man="1"/>
    <brk id="66" max="12" man="1"/>
    <brk id="73" max="12" man="1"/>
    <brk id="79" max="12" man="1"/>
    <brk id="85" max="12" man="1"/>
    <brk id="101" max="12" man="1"/>
    <brk id="111" max="12" man="1"/>
    <brk id="115" max="12" man="1"/>
    <brk id="129" max="12" man="1"/>
    <brk id="145"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Arkusz1!Obszar_wydruku</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2025-11-24T13:18:21Z</cp:lastPrinted>
  <dcterms:created xsi:type="dcterms:W3CDTF">1997-02-26T13:46:56Z</dcterms:created>
  <dcterms:modified xsi:type="dcterms:W3CDTF">2025-11-24T13:22:06Z</dcterms:modified>
</cp:coreProperties>
</file>