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9555" windowHeight="5715"/>
  </bookViews>
  <sheets>
    <sheet name="Wykaz sprzętu" sheetId="1" r:id="rId1"/>
  </sheets>
  <calcPr calcId="124519"/>
</workbook>
</file>

<file path=xl/calcChain.xml><?xml version="1.0" encoding="utf-8"?>
<calcChain xmlns="http://schemas.openxmlformats.org/spreadsheetml/2006/main">
  <c r="F85" i="1"/>
  <c r="J84"/>
  <c r="L84" s="1"/>
  <c r="M84" s="1"/>
  <c r="H84"/>
  <c r="J83"/>
  <c r="H83"/>
  <c r="I83" s="1"/>
  <c r="F79"/>
  <c r="J78"/>
  <c r="L78" s="1"/>
  <c r="M78" s="1"/>
  <c r="H78"/>
  <c r="I78" s="1"/>
  <c r="J77"/>
  <c r="L77" s="1"/>
  <c r="H77"/>
  <c r="I77" s="1"/>
  <c r="H85" l="1"/>
  <c r="J85"/>
  <c r="I84"/>
  <c r="I85" s="1"/>
  <c r="L83"/>
  <c r="L85" s="1"/>
  <c r="I79"/>
  <c r="H79"/>
  <c r="J79"/>
  <c r="L79"/>
  <c r="M77"/>
  <c r="M79" s="1"/>
  <c r="J26"/>
  <c r="F27"/>
  <c r="J27"/>
  <c r="H26"/>
  <c r="H27" s="1"/>
  <c r="M83" l="1"/>
  <c r="M85" s="1"/>
  <c r="L26"/>
  <c r="M26" s="1"/>
  <c r="M27" s="1"/>
  <c r="L27"/>
  <c r="I26"/>
  <c r="I27" s="1"/>
  <c r="F50"/>
  <c r="J49"/>
  <c r="H49"/>
  <c r="I49" s="1"/>
  <c r="I50" s="1"/>
  <c r="J48"/>
  <c r="L48" s="1"/>
  <c r="M48" s="1"/>
  <c r="H48"/>
  <c r="I48" s="1"/>
  <c r="F44"/>
  <c r="J43"/>
  <c r="H43"/>
  <c r="I43" s="1"/>
  <c r="J42"/>
  <c r="L42" s="1"/>
  <c r="M42" s="1"/>
  <c r="H42"/>
  <c r="I42" s="1"/>
  <c r="J50" l="1"/>
  <c r="H44"/>
  <c r="I44"/>
  <c r="J44"/>
  <c r="L44"/>
  <c r="H50"/>
  <c r="L49"/>
  <c r="L43"/>
  <c r="M43" s="1"/>
  <c r="M44" s="1"/>
  <c r="F56"/>
  <c r="J55"/>
  <c r="H55"/>
  <c r="I55" s="1"/>
  <c r="J54"/>
  <c r="L54" s="1"/>
  <c r="H54"/>
  <c r="I54" s="1"/>
  <c r="F61"/>
  <c r="J60"/>
  <c r="J61" s="1"/>
  <c r="H60"/>
  <c r="H61" s="1"/>
  <c r="J65"/>
  <c r="J72"/>
  <c r="J73" s="1"/>
  <c r="H65"/>
  <c r="I65" s="1"/>
  <c r="F68"/>
  <c r="J67"/>
  <c r="L67" s="1"/>
  <c r="M67" s="1"/>
  <c r="H67"/>
  <c r="J66"/>
  <c r="H66"/>
  <c r="I66" s="1"/>
  <c r="F73"/>
  <c r="H72"/>
  <c r="H73" s="1"/>
  <c r="M49" l="1"/>
  <c r="M50" s="1"/>
  <c r="L50"/>
  <c r="J56"/>
  <c r="H56"/>
  <c r="I56"/>
  <c r="M54"/>
  <c r="L55"/>
  <c r="M55" s="1"/>
  <c r="I60"/>
  <c r="I61" s="1"/>
  <c r="L60"/>
  <c r="L61" s="1"/>
  <c r="L72"/>
  <c r="L73" s="1"/>
  <c r="H68"/>
  <c r="J68"/>
  <c r="L65"/>
  <c r="M65" s="1"/>
  <c r="I67"/>
  <c r="I68" s="1"/>
  <c r="L66"/>
  <c r="M66" s="1"/>
  <c r="I72"/>
  <c r="I73" s="1"/>
  <c r="J37"/>
  <c r="L37" s="1"/>
  <c r="M37" s="1"/>
  <c r="J36"/>
  <c r="F38"/>
  <c r="H37"/>
  <c r="I37" s="1"/>
  <c r="H36"/>
  <c r="J31"/>
  <c r="L31" s="1"/>
  <c r="F32"/>
  <c r="H31"/>
  <c r="H32" s="1"/>
  <c r="J21"/>
  <c r="J22" s="1"/>
  <c r="H21"/>
  <c r="I21" s="1"/>
  <c r="I22" s="1"/>
  <c r="F22"/>
  <c r="J16"/>
  <c r="L16" s="1"/>
  <c r="M16" s="1"/>
  <c r="J15"/>
  <c r="L15" s="1"/>
  <c r="M15" s="1"/>
  <c r="H16"/>
  <c r="I16" s="1"/>
  <c r="H15"/>
  <c r="F17"/>
  <c r="H6"/>
  <c r="I6" s="1"/>
  <c r="H7"/>
  <c r="I7" s="1"/>
  <c r="H8"/>
  <c r="I8" s="1"/>
  <c r="H9"/>
  <c r="H10"/>
  <c r="I10" s="1"/>
  <c r="H5"/>
  <c r="I5" s="1"/>
  <c r="F11"/>
  <c r="M72" l="1"/>
  <c r="M73" s="1"/>
  <c r="H22"/>
  <c r="M60"/>
  <c r="M61" s="1"/>
  <c r="L56"/>
  <c r="M56"/>
  <c r="L68"/>
  <c r="M68"/>
  <c r="H38"/>
  <c r="J38"/>
  <c r="H17"/>
  <c r="L36"/>
  <c r="M17"/>
  <c r="I36"/>
  <c r="I38" s="1"/>
  <c r="J32"/>
  <c r="L32"/>
  <c r="M31"/>
  <c r="M32" s="1"/>
  <c r="I31"/>
  <c r="I32" s="1"/>
  <c r="J17"/>
  <c r="H11"/>
  <c r="L17"/>
  <c r="L21"/>
  <c r="L22" s="1"/>
  <c r="M21"/>
  <c r="M22" s="1"/>
  <c r="I15"/>
  <c r="I17" s="1"/>
  <c r="I9"/>
  <c r="I11" s="1"/>
  <c r="M36" l="1"/>
  <c r="M38" s="1"/>
  <c r="L38"/>
</calcChain>
</file>

<file path=xl/sharedStrings.xml><?xml version="1.0" encoding="utf-8"?>
<sst xmlns="http://schemas.openxmlformats.org/spreadsheetml/2006/main" count="299" uniqueCount="81">
  <si>
    <t>L.p.</t>
  </si>
  <si>
    <t xml:space="preserve">Nazwa </t>
  </si>
  <si>
    <t>Nr fabryczny</t>
  </si>
  <si>
    <t>Rok produkcji</t>
  </si>
  <si>
    <t>Częstotliwość wzorcowania</t>
  </si>
  <si>
    <t>Kwota 1 wzorcowania netto</t>
  </si>
  <si>
    <t>VAT</t>
  </si>
  <si>
    <t>Kwota VAT</t>
  </si>
  <si>
    <t xml:space="preserve">Kwota 1 wzorcowania brutto </t>
  </si>
  <si>
    <t>Kwota 2 wzorcowań netto</t>
  </si>
  <si>
    <t xml:space="preserve">Kwota  2 wzorcowań brutto </t>
  </si>
  <si>
    <t>1.</t>
  </si>
  <si>
    <t>TERMOMETR EFENTO</t>
  </si>
  <si>
    <t>282C02410C92</t>
  </si>
  <si>
    <t>1 na 24 miesiące</t>
  </si>
  <si>
    <t>2.</t>
  </si>
  <si>
    <t>282C02410C83</t>
  </si>
  <si>
    <t>3.</t>
  </si>
  <si>
    <t>282C024112AD</t>
  </si>
  <si>
    <t>4.</t>
  </si>
  <si>
    <t>282C024112AE</t>
  </si>
  <si>
    <t>5.</t>
  </si>
  <si>
    <t>282C02412DD5 / 282C02405FF4</t>
  </si>
  <si>
    <t>6.</t>
  </si>
  <si>
    <t>282C02412DD7 / 282C02405FF5</t>
  </si>
  <si>
    <t>Dojazd</t>
  </si>
  <si>
    <t>SUMA</t>
  </si>
  <si>
    <t>Częstotliwość kalibracji</t>
  </si>
  <si>
    <t>Kwota 1 kalibracji netto</t>
  </si>
  <si>
    <t xml:space="preserve">Kwota 1 kalibracji brutto </t>
  </si>
  <si>
    <t>GŁOWICA POMIAROWA GDX-70/C2H4O</t>
  </si>
  <si>
    <t>13123045/824/13/1-03</t>
  </si>
  <si>
    <t>2/rok</t>
  </si>
  <si>
    <t>13123046/824/13/1-034</t>
  </si>
  <si>
    <t>Kwota 4 kalibracji netto</t>
  </si>
  <si>
    <t xml:space="preserve">Kwota 4 kalibracji brutto </t>
  </si>
  <si>
    <t>ALCOTEST ALCOSENSOR IV CM Z DRUKARKĄ</t>
  </si>
  <si>
    <t xml:space="preserve">Kwota  4 wzorcowań brutto </t>
  </si>
  <si>
    <t>Kwota 4 wzorcowań netto</t>
  </si>
  <si>
    <t>RADIOMETR RKP-2</t>
  </si>
  <si>
    <t>GA0001</t>
  </si>
  <si>
    <t>1/rok</t>
  </si>
  <si>
    <t>Zadanie nr 4. Wzorcowanie - Radiometr RKP-2</t>
  </si>
  <si>
    <t>MIERNIK AKTYWNOŚCI ATOMLAB 500</t>
  </si>
  <si>
    <t xml:space="preserve">Zadanie nr 5. Wzorcowanie - Miernik aktywności Atomlab 500 </t>
  </si>
  <si>
    <t>TESTER BEZPIECZEŃSTWA ELEKTRYCZNEGO URZĄDZEŃ MEDYCZNYCH RIGEL 288</t>
  </si>
  <si>
    <t>26D-0244</t>
  </si>
  <si>
    <t>SYMULATOR FUNKCJI ŻYCIOWYCH PACIENTA RIGEL UNI SIM</t>
  </si>
  <si>
    <t>31H-0382</t>
  </si>
  <si>
    <t>Zadanie nr 6. Wzorcowanie - Tester oraz symulator RIGEL</t>
  </si>
  <si>
    <t>Zadanie nr 1. Wzorcowanie - TERMOMETR EFENTO</t>
  </si>
  <si>
    <t>MIERNIK TEMPERATURY TESTO 735-2</t>
  </si>
  <si>
    <t>01235136/606</t>
  </si>
  <si>
    <t>Zadanie nr 7. Wzorcowanie - Miernik temperatury Testo z Sondą</t>
  </si>
  <si>
    <t>Miernik wielofunkcyjny Testo 440 z sondą temperatury i wilgotności oraz walizką</t>
  </si>
  <si>
    <t xml:space="preserve">Zadanie nr 8. Wzorcowanie - Miernik wielofunkcjyjny Testo 440  </t>
  </si>
  <si>
    <t>Termohigrometr LB-520B</t>
  </si>
  <si>
    <t>Zadanie nr 9. Wzorcowanie - Termohigrometr LB-520B</t>
  </si>
  <si>
    <t>RĘCZNY KALIBRATOR CIŚNIENIA CPH6200</t>
  </si>
  <si>
    <t>Zadanie nr 10. Wzorcowanie - Kaliblator ciśnienia - manometr</t>
  </si>
  <si>
    <t>MIERNIK UNIWERSALNY 34XR</t>
  </si>
  <si>
    <t>070803643</t>
  </si>
  <si>
    <t>070803641</t>
  </si>
  <si>
    <t>MIERNIK UNIWERSALNY 34XR-A WZORCOWY</t>
  </si>
  <si>
    <t>070301415</t>
  </si>
  <si>
    <t xml:space="preserve">Zadanie nr 11. Wzorcowanie - Miernik uniwersalny 34XR </t>
  </si>
  <si>
    <t>PEHAMETR AD110PH</t>
  </si>
  <si>
    <t xml:space="preserve">Zadanie nr 12. Wzorcowanie - Phametr AD110PH  </t>
  </si>
  <si>
    <t>Transport</t>
  </si>
  <si>
    <t>Kaliblator termometrów BC300</t>
  </si>
  <si>
    <t xml:space="preserve">Zadanie nr 13. Wzorcowanie - Kaliblator termometrów BC300 </t>
  </si>
  <si>
    <t>Kwota 2 kalibracji netto</t>
  </si>
  <si>
    <t xml:space="preserve">Kwota  2 kalibracji brutto </t>
  </si>
  <si>
    <t>MIERNIK KOMPRESJI PIERSI Pro-MAM Compress</t>
  </si>
  <si>
    <t>M-CS-000762</t>
  </si>
  <si>
    <t xml:space="preserve">Zadanie nr 14. Kalibracja - Miernik kompresji piersi </t>
  </si>
  <si>
    <t xml:space="preserve"> </t>
  </si>
  <si>
    <t xml:space="preserve">Zadanie nr 2. Kalibracja - Głowica pomiarowa GDX-70 </t>
  </si>
  <si>
    <t>Zadanie nr 3. Wzorcowanie - Alcotest</t>
  </si>
  <si>
    <t>Sprawa 149/2025</t>
  </si>
  <si>
    <t>załącznik nr 2 do SWZ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</si>
</sst>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9" fillId="0" borderId="0"/>
  </cellStyleXfs>
  <cellXfs count="232">
    <xf numFmtId="0" fontId="0" fillId="0" borderId="0" xfId="0"/>
    <xf numFmtId="0" fontId="1" fillId="0" borderId="1" xfId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164" fontId="6" fillId="0" borderId="4" xfId="2" applyNumberFormat="1" applyFont="1" applyFill="1" applyBorder="1" applyAlignment="1">
      <alignment horizontal="center" vertical="center"/>
    </xf>
    <xf numFmtId="9" fontId="3" fillId="0" borderId="4" xfId="2" applyNumberFormat="1" applyBorder="1" applyAlignment="1">
      <alignment horizontal="center" vertical="center"/>
    </xf>
    <xf numFmtId="164" fontId="3" fillId="0" borderId="4" xfId="2" applyNumberForma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164" fontId="6" fillId="0" borderId="7" xfId="2" applyNumberFormat="1" applyFont="1" applyFill="1" applyBorder="1" applyAlignment="1">
      <alignment horizontal="center" vertical="center"/>
    </xf>
    <xf numFmtId="9" fontId="1" fillId="0" borderId="0" xfId="1" applyNumberFormat="1" applyBorder="1" applyAlignment="1">
      <alignment horizontal="center" vertical="center"/>
    </xf>
    <xf numFmtId="164" fontId="8" fillId="3" borderId="7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vertical="center"/>
    </xf>
    <xf numFmtId="0" fontId="2" fillId="0" borderId="1" xfId="3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164" fontId="6" fillId="0" borderId="4" xfId="2" applyNumberFormat="1" applyFont="1" applyFill="1" applyBorder="1" applyAlignment="1">
      <alignment horizontal="center" vertical="center"/>
    </xf>
    <xf numFmtId="9" fontId="3" fillId="0" borderId="4" xfId="2" applyNumberFormat="1" applyBorder="1" applyAlignment="1">
      <alignment horizontal="center" vertical="center"/>
    </xf>
    <xf numFmtId="164" fontId="3" fillId="0" borderId="4" xfId="2" applyNumberFormat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164" fontId="6" fillId="0" borderId="7" xfId="2" applyNumberFormat="1" applyFont="1" applyFill="1" applyBorder="1" applyAlignment="1">
      <alignment horizontal="center" vertical="center"/>
    </xf>
    <xf numFmtId="164" fontId="8" fillId="3" borderId="7" xfId="2" applyNumberFormat="1" applyFont="1" applyFill="1" applyBorder="1" applyAlignment="1">
      <alignment horizontal="center" vertical="center"/>
    </xf>
    <xf numFmtId="0" fontId="2" fillId="0" borderId="1" xfId="3" applyFill="1" applyBorder="1" applyAlignment="1">
      <alignment horizontal="center" vertical="center" wrapText="1"/>
    </xf>
    <xf numFmtId="164" fontId="8" fillId="4" borderId="7" xfId="2" applyNumberFormat="1" applyFont="1" applyFill="1" applyBorder="1" applyAlignment="1">
      <alignment horizontal="center" vertical="center"/>
    </xf>
    <xf numFmtId="0" fontId="2" fillId="0" borderId="1" xfId="3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164" fontId="6" fillId="0" borderId="4" xfId="2" applyNumberFormat="1" applyFont="1" applyFill="1" applyBorder="1" applyAlignment="1">
      <alignment horizontal="center" vertical="center"/>
    </xf>
    <xf numFmtId="9" fontId="3" fillId="0" borderId="4" xfId="2" applyNumberFormat="1" applyBorder="1" applyAlignment="1">
      <alignment horizontal="center" vertical="center"/>
    </xf>
    <xf numFmtId="164" fontId="3" fillId="0" borderId="4" xfId="2" applyNumberFormat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164" fontId="6" fillId="0" borderId="7" xfId="2" applyNumberFormat="1" applyFont="1" applyFill="1" applyBorder="1" applyAlignment="1">
      <alignment horizontal="center" vertical="center"/>
    </xf>
    <xf numFmtId="164" fontId="8" fillId="3" borderId="7" xfId="2" applyNumberFormat="1" applyFont="1" applyFill="1" applyBorder="1" applyAlignment="1">
      <alignment horizontal="center" vertical="center"/>
    </xf>
    <xf numFmtId="0" fontId="2" fillId="0" borderId="1" xfId="3" applyFill="1" applyBorder="1" applyAlignment="1">
      <alignment horizontal="center" vertical="center" wrapText="1"/>
    </xf>
    <xf numFmtId="0" fontId="2" fillId="0" borderId="1" xfId="3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0" fontId="6" fillId="0" borderId="0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 wrapText="1"/>
    </xf>
    <xf numFmtId="0" fontId="2" fillId="0" borderId="1" xfId="3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164" fontId="6" fillId="0" borderId="4" xfId="2" applyNumberFormat="1" applyFont="1" applyFill="1" applyBorder="1" applyAlignment="1">
      <alignment horizontal="center" vertical="center"/>
    </xf>
    <xf numFmtId="9" fontId="3" fillId="0" borderId="4" xfId="2" applyNumberFormat="1" applyBorder="1" applyAlignment="1">
      <alignment horizontal="center" vertical="center"/>
    </xf>
    <xf numFmtId="164" fontId="3" fillId="0" borderId="4" xfId="2" applyNumberFormat="1" applyBorder="1" applyAlignment="1">
      <alignment horizontal="center" vertical="center"/>
    </xf>
    <xf numFmtId="0" fontId="6" fillId="0" borderId="0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164" fontId="6" fillId="0" borderId="7" xfId="2" applyNumberFormat="1" applyFont="1" applyFill="1" applyBorder="1" applyAlignment="1">
      <alignment horizontal="center" vertical="center"/>
    </xf>
    <xf numFmtId="164" fontId="8" fillId="3" borderId="7" xfId="2" applyNumberFormat="1" applyFont="1" applyFill="1" applyBorder="1" applyAlignment="1">
      <alignment horizontal="center" vertical="center"/>
    </xf>
    <xf numFmtId="0" fontId="2" fillId="0" borderId="1" xfId="3" applyFont="1" applyFill="1" applyBorder="1" applyAlignment="1">
      <alignment horizontal="center" vertical="center" wrapText="1"/>
    </xf>
    <xf numFmtId="0" fontId="2" fillId="0" borderId="1" xfId="3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164" fontId="6" fillId="0" borderId="4" xfId="2" applyNumberFormat="1" applyFont="1" applyFill="1" applyBorder="1" applyAlignment="1">
      <alignment horizontal="center" vertical="center"/>
    </xf>
    <xf numFmtId="9" fontId="3" fillId="0" borderId="4" xfId="2" applyNumberFormat="1" applyBorder="1" applyAlignment="1">
      <alignment horizontal="center" vertical="center"/>
    </xf>
    <xf numFmtId="164" fontId="3" fillId="0" borderId="4" xfId="2" applyNumberFormat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164" fontId="6" fillId="0" borderId="7" xfId="2" applyNumberFormat="1" applyFont="1" applyFill="1" applyBorder="1" applyAlignment="1">
      <alignment horizontal="center" vertical="center"/>
    </xf>
    <xf numFmtId="164" fontId="8" fillId="3" borderId="7" xfId="2" applyNumberFormat="1" applyFont="1" applyFill="1" applyBorder="1" applyAlignment="1">
      <alignment horizontal="center" vertical="center"/>
    </xf>
    <xf numFmtId="0" fontId="2" fillId="0" borderId="1" xfId="3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164" fontId="6" fillId="0" borderId="4" xfId="2" applyNumberFormat="1" applyFont="1" applyFill="1" applyBorder="1" applyAlignment="1">
      <alignment horizontal="center" vertical="center"/>
    </xf>
    <xf numFmtId="9" fontId="3" fillId="0" borderId="4" xfId="2" applyNumberForma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164" fontId="6" fillId="0" borderId="6" xfId="2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164" fontId="6" fillId="0" borderId="4" xfId="2" applyNumberFormat="1" applyFont="1" applyFill="1" applyBorder="1" applyAlignment="1">
      <alignment horizontal="center" vertical="center"/>
    </xf>
    <xf numFmtId="9" fontId="3" fillId="0" borderId="4" xfId="2" applyNumberForma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164" fontId="6" fillId="0" borderId="6" xfId="2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164" fontId="6" fillId="0" borderId="4" xfId="2" applyNumberFormat="1" applyFont="1" applyFill="1" applyBorder="1" applyAlignment="1">
      <alignment horizontal="center" vertical="center"/>
    </xf>
    <xf numFmtId="9" fontId="3" fillId="0" borderId="4" xfId="2" applyNumberFormat="1" applyBorder="1" applyAlignment="1">
      <alignment horizontal="center" vertical="center"/>
    </xf>
    <xf numFmtId="164" fontId="3" fillId="0" borderId="4" xfId="2" applyNumberForma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164" fontId="6" fillId="0" borderId="7" xfId="2" applyNumberFormat="1" applyFont="1" applyFill="1" applyBorder="1" applyAlignment="1">
      <alignment horizontal="center" vertical="center"/>
    </xf>
    <xf numFmtId="9" fontId="1" fillId="0" borderId="0" xfId="1" applyNumberFormat="1" applyBorder="1" applyAlignment="1">
      <alignment horizontal="center" vertical="center"/>
    </xf>
    <xf numFmtId="164" fontId="8" fillId="3" borderId="7" xfId="2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164" fontId="6" fillId="0" borderId="4" xfId="2" applyNumberFormat="1" applyFont="1" applyFill="1" applyBorder="1" applyAlignment="1">
      <alignment horizontal="center" vertical="center"/>
    </xf>
    <xf numFmtId="9" fontId="3" fillId="0" borderId="4" xfId="2" applyNumberFormat="1" applyBorder="1" applyAlignment="1">
      <alignment horizontal="center" vertical="center"/>
    </xf>
    <xf numFmtId="164" fontId="3" fillId="0" borderId="4" xfId="2" applyNumberForma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164" fontId="6" fillId="0" borderId="7" xfId="2" applyNumberFormat="1" applyFont="1" applyFill="1" applyBorder="1" applyAlignment="1">
      <alignment horizontal="center" vertical="center"/>
    </xf>
    <xf numFmtId="9" fontId="1" fillId="0" borderId="0" xfId="1" applyNumberFormat="1" applyBorder="1" applyAlignment="1">
      <alignment horizontal="center" vertical="center"/>
    </xf>
    <xf numFmtId="164" fontId="8" fillId="3" borderId="7" xfId="2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164" fontId="3" fillId="2" borderId="3" xfId="2" applyNumberFormat="1" applyFill="1" applyBorder="1" applyAlignment="1">
      <alignment horizontal="center" vertical="center" wrapText="1"/>
    </xf>
    <xf numFmtId="9" fontId="3" fillId="2" borderId="3" xfId="2" applyNumberForma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164" fontId="6" fillId="0" borderId="4" xfId="2" applyNumberFormat="1" applyFont="1" applyFill="1" applyBorder="1" applyAlignment="1">
      <alignment horizontal="center" vertical="center"/>
    </xf>
    <xf numFmtId="9" fontId="3" fillId="0" borderId="4" xfId="2" applyNumberFormat="1" applyBorder="1" applyAlignment="1">
      <alignment horizontal="center" vertical="center"/>
    </xf>
    <xf numFmtId="164" fontId="3" fillId="0" borderId="4" xfId="2" applyNumberForma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164" fontId="6" fillId="0" borderId="7" xfId="2" applyNumberFormat="1" applyFont="1" applyFill="1" applyBorder="1" applyAlignment="1">
      <alignment horizontal="center" vertical="center"/>
    </xf>
    <xf numFmtId="9" fontId="1" fillId="0" borderId="0" xfId="1" applyNumberFormat="1" applyBorder="1" applyAlignment="1">
      <alignment horizontal="center" vertical="center"/>
    </xf>
    <xf numFmtId="164" fontId="8" fillId="3" borderId="7" xfId="2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left" vertical="center"/>
    </xf>
    <xf numFmtId="0" fontId="4" fillId="2" borderId="9" xfId="2" applyFont="1" applyFill="1" applyBorder="1" applyAlignment="1">
      <alignment horizontal="left" vertical="center"/>
    </xf>
    <xf numFmtId="0" fontId="4" fillId="2" borderId="10" xfId="2" applyFont="1" applyFill="1" applyBorder="1" applyAlignment="1">
      <alignment horizontal="left" vertical="center"/>
    </xf>
    <xf numFmtId="0" fontId="6" fillId="0" borderId="4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  <xf numFmtId="0" fontId="4" fillId="2" borderId="12" xfId="2" applyFont="1" applyFill="1" applyBorder="1" applyAlignment="1">
      <alignment horizontal="center" vertical="center"/>
    </xf>
  </cellXfs>
  <cellStyles count="5">
    <cellStyle name="Normalny" xfId="0" builtinId="0"/>
    <cellStyle name="Normalny 2" xfId="2"/>
    <cellStyle name="Normalny 3" xfId="1"/>
    <cellStyle name="Normalny 3 2" xfId="4"/>
    <cellStyle name="Normalny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8"/>
  <sheetViews>
    <sheetView tabSelected="1" workbookViewId="0">
      <selection activeCell="O6" sqref="O6"/>
    </sheetView>
  </sheetViews>
  <sheetFormatPr defaultRowHeight="15"/>
  <cols>
    <col min="1" max="1" width="4.140625" bestFit="1" customWidth="1"/>
    <col min="2" max="2" width="38.42578125" customWidth="1"/>
    <col min="3" max="3" width="31" customWidth="1"/>
    <col min="4" max="4" width="12.28515625" bestFit="1" customWidth="1"/>
    <col min="5" max="5" width="16.140625" customWidth="1"/>
    <col min="6" max="6" width="20.85546875" customWidth="1"/>
    <col min="7" max="7" width="5.140625" bestFit="1" customWidth="1"/>
    <col min="8" max="8" width="11.42578125" customWidth="1"/>
    <col min="9" max="9" width="21" customWidth="1"/>
    <col min="10" max="10" width="19.42578125" customWidth="1"/>
    <col min="11" max="11" width="5.140625" bestFit="1" customWidth="1"/>
    <col min="12" max="12" width="11.42578125" customWidth="1"/>
    <col min="13" max="13" width="19.7109375" customWidth="1"/>
  </cols>
  <sheetData>
    <row r="1" spans="1:13">
      <c r="B1" t="s">
        <v>79</v>
      </c>
      <c r="J1" t="s">
        <v>80</v>
      </c>
    </row>
    <row r="2" spans="1:13" ht="15.75" thickBot="1"/>
    <row r="3" spans="1:13" ht="15.75" thickBot="1">
      <c r="A3" s="229" t="s">
        <v>50</v>
      </c>
      <c r="B3" s="230"/>
      <c r="C3" s="230"/>
      <c r="D3" s="230"/>
      <c r="E3" s="230"/>
      <c r="F3" s="230"/>
      <c r="G3" s="230"/>
      <c r="H3" s="230"/>
      <c r="I3" s="231"/>
      <c r="J3" s="19"/>
      <c r="K3" s="19"/>
      <c r="L3" s="19"/>
      <c r="M3" s="19"/>
    </row>
    <row r="4" spans="1:13" ht="28.5">
      <c r="A4" s="3" t="s">
        <v>0</v>
      </c>
      <c r="B4" s="4" t="s">
        <v>1</v>
      </c>
      <c r="C4" s="3" t="s">
        <v>2</v>
      </c>
      <c r="D4" s="3" t="s">
        <v>3</v>
      </c>
      <c r="E4" s="4" t="s">
        <v>4</v>
      </c>
      <c r="F4" s="5" t="s">
        <v>5</v>
      </c>
      <c r="G4" s="6" t="s">
        <v>6</v>
      </c>
      <c r="H4" s="5" t="s">
        <v>7</v>
      </c>
      <c r="I4" s="5" t="s">
        <v>8</v>
      </c>
    </row>
    <row r="5" spans="1:13">
      <c r="A5" s="7" t="s">
        <v>11</v>
      </c>
      <c r="B5" s="2" t="s">
        <v>12</v>
      </c>
      <c r="C5" s="1" t="s">
        <v>13</v>
      </c>
      <c r="D5" s="8">
        <v>2022</v>
      </c>
      <c r="E5" s="9" t="s">
        <v>14</v>
      </c>
      <c r="F5" s="10">
        <v>0</v>
      </c>
      <c r="G5" s="11">
        <v>0.08</v>
      </c>
      <c r="H5" s="12">
        <f>F5*G5</f>
        <v>0</v>
      </c>
      <c r="I5" s="12">
        <f>F5+H5</f>
        <v>0</v>
      </c>
    </row>
    <row r="6" spans="1:13">
      <c r="A6" s="7" t="s">
        <v>15</v>
      </c>
      <c r="B6" s="1" t="s">
        <v>12</v>
      </c>
      <c r="C6" s="1" t="s">
        <v>16</v>
      </c>
      <c r="D6" s="8">
        <v>2022</v>
      </c>
      <c r="E6" s="9" t="s">
        <v>14</v>
      </c>
      <c r="F6" s="211">
        <v>0</v>
      </c>
      <c r="G6" s="11">
        <v>0.08</v>
      </c>
      <c r="H6" s="12">
        <f t="shared" ref="H6:H10" si="0">F6*G6</f>
        <v>0</v>
      </c>
      <c r="I6" s="12">
        <f t="shared" ref="I6:I10" si="1">F6+H6</f>
        <v>0</v>
      </c>
    </row>
    <row r="7" spans="1:13">
      <c r="A7" s="7" t="s">
        <v>17</v>
      </c>
      <c r="B7" s="1" t="s">
        <v>12</v>
      </c>
      <c r="C7" s="1" t="s">
        <v>18</v>
      </c>
      <c r="D7" s="8">
        <v>2022</v>
      </c>
      <c r="E7" s="9" t="s">
        <v>14</v>
      </c>
      <c r="F7" s="211">
        <v>0</v>
      </c>
      <c r="G7" s="11">
        <v>0.08</v>
      </c>
      <c r="H7" s="12">
        <f t="shared" si="0"/>
        <v>0</v>
      </c>
      <c r="I7" s="12">
        <f t="shared" si="1"/>
        <v>0</v>
      </c>
    </row>
    <row r="8" spans="1:13">
      <c r="A8" s="7" t="s">
        <v>19</v>
      </c>
      <c r="B8" s="1" t="s">
        <v>12</v>
      </c>
      <c r="C8" s="1" t="s">
        <v>20</v>
      </c>
      <c r="D8" s="8">
        <v>2022</v>
      </c>
      <c r="E8" s="9" t="s">
        <v>14</v>
      </c>
      <c r="F8" s="211">
        <v>0</v>
      </c>
      <c r="G8" s="11">
        <v>0.08</v>
      </c>
      <c r="H8" s="12">
        <f t="shared" si="0"/>
        <v>0</v>
      </c>
      <c r="I8" s="12">
        <f t="shared" si="1"/>
        <v>0</v>
      </c>
    </row>
    <row r="9" spans="1:13">
      <c r="A9" s="7" t="s">
        <v>21</v>
      </c>
      <c r="B9" s="1" t="s">
        <v>12</v>
      </c>
      <c r="C9" s="1" t="s">
        <v>22</v>
      </c>
      <c r="D9" s="8">
        <v>2022</v>
      </c>
      <c r="E9" s="9" t="s">
        <v>14</v>
      </c>
      <c r="F9" s="211">
        <v>0</v>
      </c>
      <c r="G9" s="11">
        <v>0.08</v>
      </c>
      <c r="H9" s="12">
        <f t="shared" si="0"/>
        <v>0</v>
      </c>
      <c r="I9" s="12">
        <f t="shared" si="1"/>
        <v>0</v>
      </c>
    </row>
    <row r="10" spans="1:13" ht="15.75" thickBot="1">
      <c r="A10" s="7" t="s">
        <v>23</v>
      </c>
      <c r="B10" s="1" t="s">
        <v>12</v>
      </c>
      <c r="C10" s="1" t="s">
        <v>24</v>
      </c>
      <c r="D10" s="8">
        <v>2022</v>
      </c>
      <c r="E10" s="9" t="s">
        <v>14</v>
      </c>
      <c r="F10" s="211">
        <v>0</v>
      </c>
      <c r="G10" s="11">
        <v>0.08</v>
      </c>
      <c r="H10" s="12">
        <f t="shared" si="0"/>
        <v>0</v>
      </c>
      <c r="I10" s="12">
        <f t="shared" si="1"/>
        <v>0</v>
      </c>
    </row>
    <row r="11" spans="1:13" ht="19.5" thickBot="1">
      <c r="A11" s="13"/>
      <c r="B11" s="14"/>
      <c r="C11" s="13"/>
      <c r="D11" s="13"/>
      <c r="E11" s="15" t="s">
        <v>26</v>
      </c>
      <c r="F11" s="16">
        <f>SUM(F5:F10)</f>
        <v>0</v>
      </c>
      <c r="G11" s="17"/>
      <c r="H11" s="16">
        <f>SUM(H5:H10)</f>
        <v>0</v>
      </c>
      <c r="I11" s="18">
        <f>SUM(I5:I10)</f>
        <v>0</v>
      </c>
    </row>
    <row r="12" spans="1:13" ht="15.75" thickBot="1"/>
    <row r="13" spans="1:13" ht="15.75" thickBot="1">
      <c r="A13" s="224" t="s">
        <v>77</v>
      </c>
      <c r="B13" s="225"/>
      <c r="C13" s="225"/>
      <c r="D13" s="225"/>
      <c r="E13" s="225"/>
      <c r="F13" s="225"/>
      <c r="G13" s="225"/>
      <c r="H13" s="225"/>
      <c r="I13" s="225"/>
      <c r="J13" s="225"/>
      <c r="K13" s="225"/>
      <c r="L13" s="225"/>
      <c r="M13" s="226"/>
    </row>
    <row r="14" spans="1:13" ht="28.5">
      <c r="A14" s="21" t="s">
        <v>0</v>
      </c>
      <c r="B14" s="22" t="s">
        <v>1</v>
      </c>
      <c r="C14" s="21" t="s">
        <v>2</v>
      </c>
      <c r="D14" s="21" t="s">
        <v>3</v>
      </c>
      <c r="E14" s="22" t="s">
        <v>27</v>
      </c>
      <c r="F14" s="23" t="s">
        <v>28</v>
      </c>
      <c r="G14" s="24" t="s">
        <v>6</v>
      </c>
      <c r="H14" s="23" t="s">
        <v>7</v>
      </c>
      <c r="I14" s="23" t="s">
        <v>29</v>
      </c>
      <c r="J14" s="23" t="s">
        <v>34</v>
      </c>
      <c r="K14" s="24" t="s">
        <v>6</v>
      </c>
      <c r="L14" s="23" t="s">
        <v>7</v>
      </c>
      <c r="M14" s="23" t="s">
        <v>35</v>
      </c>
    </row>
    <row r="15" spans="1:13">
      <c r="A15" s="25" t="s">
        <v>11</v>
      </c>
      <c r="B15" s="34" t="s">
        <v>30</v>
      </c>
      <c r="C15" s="20" t="s">
        <v>31</v>
      </c>
      <c r="D15" s="26">
        <v>2014</v>
      </c>
      <c r="E15" s="27" t="s">
        <v>32</v>
      </c>
      <c r="F15" s="28">
        <v>0</v>
      </c>
      <c r="G15" s="29">
        <v>0.23</v>
      </c>
      <c r="H15" s="30">
        <f>F15*G15</f>
        <v>0</v>
      </c>
      <c r="I15" s="30">
        <f>F15+H15</f>
        <v>0</v>
      </c>
      <c r="J15" s="28">
        <f>F15*4</f>
        <v>0</v>
      </c>
      <c r="K15" s="29">
        <v>0.23</v>
      </c>
      <c r="L15" s="30">
        <f>J15*K15</f>
        <v>0</v>
      </c>
      <c r="M15" s="30">
        <f>J15+L15</f>
        <v>0</v>
      </c>
    </row>
    <row r="16" spans="1:13" ht="15.75" thickBot="1">
      <c r="A16" s="25" t="s">
        <v>15</v>
      </c>
      <c r="B16" s="34" t="s">
        <v>30</v>
      </c>
      <c r="C16" s="20" t="s">
        <v>33</v>
      </c>
      <c r="D16" s="26">
        <v>2014</v>
      </c>
      <c r="E16" s="27" t="s">
        <v>32</v>
      </c>
      <c r="F16" s="28">
        <v>0</v>
      </c>
      <c r="G16" s="29">
        <v>0.23</v>
      </c>
      <c r="H16" s="30">
        <f t="shared" ref="H16" si="2">F16*G16</f>
        <v>0</v>
      </c>
      <c r="I16" s="30">
        <f t="shared" ref="I16" si="3">F16+H16</f>
        <v>0</v>
      </c>
      <c r="J16" s="28">
        <f>F16*4</f>
        <v>0</v>
      </c>
      <c r="K16" s="29">
        <v>0.23</v>
      </c>
      <c r="L16" s="30">
        <f t="shared" ref="L16" si="4">J16*K16</f>
        <v>0</v>
      </c>
      <c r="M16" s="30">
        <f t="shared" ref="M16" si="5">J16+L16</f>
        <v>0</v>
      </c>
    </row>
    <row r="17" spans="1:13" ht="19.5" thickBot="1">
      <c r="A17" s="13"/>
      <c r="B17" s="14"/>
      <c r="C17" s="13"/>
      <c r="D17" s="13"/>
      <c r="E17" s="31" t="s">
        <v>26</v>
      </c>
      <c r="F17" s="32">
        <f>SUM(F14:F16)</f>
        <v>0</v>
      </c>
      <c r="G17" s="17"/>
      <c r="H17" s="32">
        <f>SUM(H14:H16)</f>
        <v>0</v>
      </c>
      <c r="I17" s="35">
        <f>SUM(I14:I16)</f>
        <v>0</v>
      </c>
      <c r="J17" s="32">
        <f>SUM(J14:J16)</f>
        <v>0</v>
      </c>
      <c r="K17" s="17"/>
      <c r="L17" s="32">
        <f>SUM(L14:L16)</f>
        <v>0</v>
      </c>
      <c r="M17" s="33">
        <f>SUM(M14:M16)</f>
        <v>0</v>
      </c>
    </row>
    <row r="18" spans="1:13" ht="15.75" thickBot="1"/>
    <row r="19" spans="1:13" ht="15.75" thickBot="1">
      <c r="A19" s="224" t="s">
        <v>78</v>
      </c>
      <c r="B19" s="225"/>
      <c r="C19" s="225"/>
      <c r="D19" s="225"/>
      <c r="E19" s="225"/>
      <c r="F19" s="225"/>
      <c r="G19" s="225"/>
      <c r="H19" s="225"/>
      <c r="I19" s="225"/>
      <c r="J19" s="225"/>
      <c r="K19" s="225"/>
      <c r="L19" s="225"/>
      <c r="M19" s="226"/>
    </row>
    <row r="20" spans="1:13" ht="28.5">
      <c r="A20" s="37" t="s">
        <v>0</v>
      </c>
      <c r="B20" s="38" t="s">
        <v>1</v>
      </c>
      <c r="C20" s="37" t="s">
        <v>2</v>
      </c>
      <c r="D20" s="37" t="s">
        <v>3</v>
      </c>
      <c r="E20" s="38" t="s">
        <v>4</v>
      </c>
      <c r="F20" s="39" t="s">
        <v>5</v>
      </c>
      <c r="G20" s="40" t="s">
        <v>6</v>
      </c>
      <c r="H20" s="39" t="s">
        <v>7</v>
      </c>
      <c r="I20" s="39" t="s">
        <v>8</v>
      </c>
      <c r="J20" s="39" t="s">
        <v>38</v>
      </c>
      <c r="K20" s="40" t="s">
        <v>6</v>
      </c>
      <c r="L20" s="39" t="s">
        <v>7</v>
      </c>
      <c r="M20" s="39" t="s">
        <v>37</v>
      </c>
    </row>
    <row r="21" spans="1:13" ht="30.75" thickBot="1">
      <c r="A21" s="41" t="s">
        <v>11</v>
      </c>
      <c r="B21" s="50" t="s">
        <v>36</v>
      </c>
      <c r="C21" s="36">
        <v>96991</v>
      </c>
      <c r="D21" s="42">
        <v>2017</v>
      </c>
      <c r="E21" s="43" t="s">
        <v>32</v>
      </c>
      <c r="F21" s="44">
        <v>0</v>
      </c>
      <c r="G21" s="45">
        <v>0.23</v>
      </c>
      <c r="H21" s="46">
        <f>F21*G21</f>
        <v>0</v>
      </c>
      <c r="I21" s="46">
        <f>F21+H21</f>
        <v>0</v>
      </c>
      <c r="J21" s="44">
        <f>F21*4</f>
        <v>0</v>
      </c>
      <c r="K21" s="45">
        <v>0.23</v>
      </c>
      <c r="L21" s="46">
        <f>J21*K21</f>
        <v>0</v>
      </c>
      <c r="M21" s="46">
        <f>J21+L21</f>
        <v>0</v>
      </c>
    </row>
    <row r="22" spans="1:13" ht="19.5" thickBot="1">
      <c r="A22" s="13"/>
      <c r="B22" s="14"/>
      <c r="C22" s="13"/>
      <c r="D22" s="13"/>
      <c r="E22" s="47" t="s">
        <v>26</v>
      </c>
      <c r="F22" s="48">
        <f>SUM(F19:F21)</f>
        <v>0</v>
      </c>
      <c r="G22" s="17"/>
      <c r="H22" s="48">
        <f>SUM(H19:H21)</f>
        <v>0</v>
      </c>
      <c r="I22" s="35">
        <f>SUM(I19:I21)</f>
        <v>0</v>
      </c>
      <c r="J22" s="48">
        <f>SUM(J19:J21)</f>
        <v>0</v>
      </c>
      <c r="K22" s="17"/>
      <c r="L22" s="48">
        <f>SUM(L19:L21)</f>
        <v>0</v>
      </c>
      <c r="M22" s="49">
        <f>SUM(M19:M21)</f>
        <v>0</v>
      </c>
    </row>
    <row r="23" spans="1:13" ht="15.75" thickBot="1"/>
    <row r="24" spans="1:13" ht="15.75" thickBot="1">
      <c r="A24" s="224" t="s">
        <v>42</v>
      </c>
      <c r="B24" s="225"/>
      <c r="C24" s="225"/>
      <c r="D24" s="225"/>
      <c r="E24" s="225"/>
      <c r="F24" s="225"/>
      <c r="G24" s="225"/>
      <c r="H24" s="225"/>
      <c r="I24" s="225"/>
      <c r="J24" s="225"/>
      <c r="K24" s="225"/>
      <c r="L24" s="225"/>
      <c r="M24" s="226"/>
    </row>
    <row r="25" spans="1:13" ht="28.5">
      <c r="A25" s="52" t="s">
        <v>0</v>
      </c>
      <c r="B25" s="53" t="s">
        <v>1</v>
      </c>
      <c r="C25" s="52" t="s">
        <v>2</v>
      </c>
      <c r="D25" s="52" t="s">
        <v>3</v>
      </c>
      <c r="E25" s="53" t="s">
        <v>4</v>
      </c>
      <c r="F25" s="54" t="s">
        <v>5</v>
      </c>
      <c r="G25" s="55" t="s">
        <v>6</v>
      </c>
      <c r="H25" s="54" t="s">
        <v>7</v>
      </c>
      <c r="I25" s="54" t="s">
        <v>8</v>
      </c>
      <c r="J25" s="54" t="s">
        <v>9</v>
      </c>
      <c r="K25" s="55" t="s">
        <v>6</v>
      </c>
      <c r="L25" s="54" t="s">
        <v>7</v>
      </c>
      <c r="M25" s="54" t="s">
        <v>10</v>
      </c>
    </row>
    <row r="26" spans="1:13" ht="15.75" thickBot="1">
      <c r="A26" s="56" t="s">
        <v>11</v>
      </c>
      <c r="B26" s="62" t="s">
        <v>39</v>
      </c>
      <c r="C26" s="51" t="s">
        <v>40</v>
      </c>
      <c r="D26" s="57">
        <v>2005</v>
      </c>
      <c r="E26" s="58" t="s">
        <v>41</v>
      </c>
      <c r="F26" s="172">
        <v>0</v>
      </c>
      <c r="G26" s="173">
        <v>0.23</v>
      </c>
      <c r="H26" s="174">
        <f>F26*G26</f>
        <v>0</v>
      </c>
      <c r="I26" s="174">
        <f>F26+H26</f>
        <v>0</v>
      </c>
      <c r="J26" s="172">
        <f>F26*2</f>
        <v>0</v>
      </c>
      <c r="K26" s="173">
        <v>0.23</v>
      </c>
      <c r="L26" s="174">
        <f>J26*K26</f>
        <v>0</v>
      </c>
      <c r="M26" s="174">
        <f>J26+L26</f>
        <v>0</v>
      </c>
    </row>
    <row r="27" spans="1:13" ht="19.5" thickBot="1">
      <c r="A27" s="59"/>
      <c r="B27" s="60"/>
      <c r="C27" s="59"/>
      <c r="D27" s="59"/>
      <c r="E27" s="61" t="s">
        <v>26</v>
      </c>
      <c r="F27" s="178">
        <f>SUM(F24:F26)</f>
        <v>0</v>
      </c>
      <c r="G27" s="179"/>
      <c r="H27" s="178">
        <f>SUM(H24:H26)</f>
        <v>0</v>
      </c>
      <c r="I27" s="35">
        <f>SUM(I24:I26)</f>
        <v>0</v>
      </c>
      <c r="J27" s="178">
        <f>SUM(J24:J26)</f>
        <v>0</v>
      </c>
      <c r="K27" s="179"/>
      <c r="L27" s="178">
        <f>SUM(L24:L26)</f>
        <v>0</v>
      </c>
      <c r="M27" s="180">
        <f>SUM(M24:M26)</f>
        <v>0</v>
      </c>
    </row>
    <row r="28" spans="1:13" ht="15.75" thickBot="1"/>
    <row r="29" spans="1:13" ht="15.75" thickBot="1">
      <c r="A29" s="224" t="s">
        <v>44</v>
      </c>
      <c r="B29" s="225"/>
      <c r="C29" s="225"/>
      <c r="D29" s="225"/>
      <c r="E29" s="225"/>
      <c r="F29" s="225"/>
      <c r="G29" s="225"/>
      <c r="H29" s="225"/>
      <c r="I29" s="225"/>
      <c r="J29" s="225"/>
      <c r="K29" s="225"/>
      <c r="L29" s="225"/>
      <c r="M29" s="226"/>
    </row>
    <row r="30" spans="1:13" ht="28.5">
      <c r="A30" s="64" t="s">
        <v>0</v>
      </c>
      <c r="B30" s="65" t="s">
        <v>1</v>
      </c>
      <c r="C30" s="64" t="s">
        <v>2</v>
      </c>
      <c r="D30" s="64" t="s">
        <v>3</v>
      </c>
      <c r="E30" s="65" t="s">
        <v>4</v>
      </c>
      <c r="F30" s="66" t="s">
        <v>5</v>
      </c>
      <c r="G30" s="67" t="s">
        <v>6</v>
      </c>
      <c r="H30" s="66" t="s">
        <v>7</v>
      </c>
      <c r="I30" s="66" t="s">
        <v>8</v>
      </c>
      <c r="J30" s="66" t="s">
        <v>9</v>
      </c>
      <c r="K30" s="67" t="s">
        <v>6</v>
      </c>
      <c r="L30" s="66" t="s">
        <v>7</v>
      </c>
      <c r="M30" s="66" t="s">
        <v>10</v>
      </c>
    </row>
    <row r="31" spans="1:13" ht="15.75" thickBot="1">
      <c r="A31" s="68" t="s">
        <v>11</v>
      </c>
      <c r="B31" s="79" t="s">
        <v>43</v>
      </c>
      <c r="C31" s="63">
        <v>17081568</v>
      </c>
      <c r="D31" s="69">
        <v>2017</v>
      </c>
      <c r="E31" s="70" t="s">
        <v>41</v>
      </c>
      <c r="F31" s="71">
        <v>0</v>
      </c>
      <c r="G31" s="72">
        <v>0.23</v>
      </c>
      <c r="H31" s="73">
        <f>F31*G31</f>
        <v>0</v>
      </c>
      <c r="I31" s="73">
        <f>F31+H31</f>
        <v>0</v>
      </c>
      <c r="J31" s="71">
        <f>F31*2</f>
        <v>0</v>
      </c>
      <c r="K31" s="72">
        <v>0.23</v>
      </c>
      <c r="L31" s="73">
        <f>J31*K31</f>
        <v>0</v>
      </c>
      <c r="M31" s="73">
        <f>J31+L31</f>
        <v>0</v>
      </c>
    </row>
    <row r="32" spans="1:13" ht="19.5" thickBot="1">
      <c r="A32" s="74"/>
      <c r="B32" s="75"/>
      <c r="C32" s="74"/>
      <c r="D32" s="74"/>
      <c r="E32" s="76" t="s">
        <v>26</v>
      </c>
      <c r="F32" s="77">
        <f>SUM(F29:F31)</f>
        <v>0</v>
      </c>
      <c r="G32" s="17"/>
      <c r="H32" s="77">
        <f>SUM(H29:H31)</f>
        <v>0</v>
      </c>
      <c r="I32" s="35">
        <f>SUM(I29:I31)</f>
        <v>0</v>
      </c>
      <c r="J32" s="77">
        <f>SUM(J29:J31)</f>
        <v>0</v>
      </c>
      <c r="K32" s="17"/>
      <c r="L32" s="77">
        <f>SUM(L29:L31)</f>
        <v>0</v>
      </c>
      <c r="M32" s="78">
        <f>SUM(M29:M31)</f>
        <v>0</v>
      </c>
    </row>
    <row r="33" spans="1:13" ht="15.75" thickBot="1"/>
    <row r="34" spans="1:13" ht="15.75" thickBot="1">
      <c r="A34" s="224" t="s">
        <v>49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6"/>
    </row>
    <row r="35" spans="1:13" ht="28.5">
      <c r="A35" s="81" t="s">
        <v>0</v>
      </c>
      <c r="B35" s="82" t="s">
        <v>1</v>
      </c>
      <c r="C35" s="81" t="s">
        <v>2</v>
      </c>
      <c r="D35" s="81" t="s">
        <v>3</v>
      </c>
      <c r="E35" s="82" t="s">
        <v>4</v>
      </c>
      <c r="F35" s="83" t="s">
        <v>5</v>
      </c>
      <c r="G35" s="84" t="s">
        <v>6</v>
      </c>
      <c r="H35" s="83" t="s">
        <v>7</v>
      </c>
      <c r="I35" s="83" t="s">
        <v>8</v>
      </c>
      <c r="J35" s="83" t="s">
        <v>9</v>
      </c>
      <c r="K35" s="84" t="s">
        <v>6</v>
      </c>
      <c r="L35" s="83" t="s">
        <v>7</v>
      </c>
      <c r="M35" s="83" t="s">
        <v>10</v>
      </c>
    </row>
    <row r="36" spans="1:13" ht="45">
      <c r="A36" s="85" t="s">
        <v>11</v>
      </c>
      <c r="B36" s="94" t="s">
        <v>45</v>
      </c>
      <c r="C36" s="80" t="s">
        <v>46</v>
      </c>
      <c r="D36" s="86">
        <v>2012</v>
      </c>
      <c r="E36" s="87" t="s">
        <v>41</v>
      </c>
      <c r="F36" s="88">
        <v>0</v>
      </c>
      <c r="G36" s="89">
        <v>0.23</v>
      </c>
      <c r="H36" s="90">
        <f>F36*G36</f>
        <v>0</v>
      </c>
      <c r="I36" s="90">
        <f>F36+H36</f>
        <v>0</v>
      </c>
      <c r="J36" s="88">
        <f>F36*2</f>
        <v>0</v>
      </c>
      <c r="K36" s="89">
        <v>0.23</v>
      </c>
      <c r="L36" s="90">
        <f>J36*K36</f>
        <v>0</v>
      </c>
      <c r="M36" s="90">
        <f>J36+L36</f>
        <v>0</v>
      </c>
    </row>
    <row r="37" spans="1:13" ht="30.75" thickBot="1">
      <c r="A37" s="85" t="s">
        <v>15</v>
      </c>
      <c r="B37" s="94" t="s">
        <v>47</v>
      </c>
      <c r="C37" s="80" t="s">
        <v>48</v>
      </c>
      <c r="D37" s="86">
        <v>2016</v>
      </c>
      <c r="E37" s="87" t="s">
        <v>41</v>
      </c>
      <c r="F37" s="88">
        <v>0</v>
      </c>
      <c r="G37" s="89">
        <v>0.23</v>
      </c>
      <c r="H37" s="90">
        <f t="shared" ref="H37" si="6">F37*G37</f>
        <v>0</v>
      </c>
      <c r="I37" s="90">
        <f t="shared" ref="I37" si="7">F37+H37</f>
        <v>0</v>
      </c>
      <c r="J37" s="88">
        <f>F37*2</f>
        <v>0</v>
      </c>
      <c r="K37" s="89">
        <v>0.23</v>
      </c>
      <c r="L37" s="90">
        <f t="shared" ref="L37" si="8">J37*K37</f>
        <v>0</v>
      </c>
      <c r="M37" s="90">
        <f t="shared" ref="M37" si="9">J37+L37</f>
        <v>0</v>
      </c>
    </row>
    <row r="38" spans="1:13" ht="19.5" thickBot="1">
      <c r="A38" s="13"/>
      <c r="B38" s="14"/>
      <c r="C38" s="13"/>
      <c r="D38" s="13"/>
      <c r="E38" s="91" t="s">
        <v>26</v>
      </c>
      <c r="F38" s="92">
        <f>SUM(F35:F37)</f>
        <v>0</v>
      </c>
      <c r="G38" s="17"/>
      <c r="H38" s="92">
        <f>SUM(H35:H37)</f>
        <v>0</v>
      </c>
      <c r="I38" s="35">
        <f>SUM(I35:I37)</f>
        <v>0</v>
      </c>
      <c r="J38" s="92">
        <f>SUM(J35:J37)</f>
        <v>0</v>
      </c>
      <c r="K38" s="17"/>
      <c r="L38" s="92">
        <f>SUM(L35:L37)</f>
        <v>0</v>
      </c>
      <c r="M38" s="93">
        <f>SUM(M35:M37)</f>
        <v>0</v>
      </c>
    </row>
    <row r="39" spans="1:13" ht="15.75" thickBot="1"/>
    <row r="40" spans="1:13" ht="15.75" thickBot="1">
      <c r="A40" s="224" t="s">
        <v>53</v>
      </c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6"/>
    </row>
    <row r="41" spans="1:13" ht="28.5">
      <c r="A41" s="96" t="s">
        <v>0</v>
      </c>
      <c r="B41" s="97" t="s">
        <v>1</v>
      </c>
      <c r="C41" s="96" t="s">
        <v>2</v>
      </c>
      <c r="D41" s="96" t="s">
        <v>3</v>
      </c>
      <c r="E41" s="97" t="s">
        <v>4</v>
      </c>
      <c r="F41" s="98" t="s">
        <v>5</v>
      </c>
      <c r="G41" s="99" t="s">
        <v>6</v>
      </c>
      <c r="H41" s="98" t="s">
        <v>7</v>
      </c>
      <c r="I41" s="98" t="s">
        <v>8</v>
      </c>
      <c r="J41" s="98" t="s">
        <v>9</v>
      </c>
      <c r="K41" s="99" t="s">
        <v>6</v>
      </c>
      <c r="L41" s="98" t="s">
        <v>7</v>
      </c>
      <c r="M41" s="98" t="s">
        <v>10</v>
      </c>
    </row>
    <row r="42" spans="1:13">
      <c r="A42" s="100" t="s">
        <v>11</v>
      </c>
      <c r="B42" s="109" t="s">
        <v>51</v>
      </c>
      <c r="C42" s="95" t="s">
        <v>52</v>
      </c>
      <c r="D42" s="101">
        <v>2006</v>
      </c>
      <c r="E42" s="102" t="s">
        <v>41</v>
      </c>
      <c r="F42" s="103">
        <v>0</v>
      </c>
      <c r="G42" s="173">
        <v>0.23</v>
      </c>
      <c r="H42" s="174">
        <f>F42*G42</f>
        <v>0</v>
      </c>
      <c r="I42" s="174">
        <f>F42+H42</f>
        <v>0</v>
      </c>
      <c r="J42" s="172">
        <f>F42*2</f>
        <v>0</v>
      </c>
      <c r="K42" s="173">
        <v>0.23</v>
      </c>
      <c r="L42" s="174">
        <f>J42*K42</f>
        <v>0</v>
      </c>
      <c r="M42" s="174">
        <f>J42+L42</f>
        <v>0</v>
      </c>
    </row>
    <row r="43" spans="1:13" ht="15.75" thickBot="1">
      <c r="A43" s="105"/>
      <c r="B43" s="106"/>
      <c r="C43" s="108"/>
      <c r="D43" s="227" t="s">
        <v>25</v>
      </c>
      <c r="E43" s="228"/>
      <c r="F43" s="107">
        <v>0</v>
      </c>
      <c r="G43" s="104">
        <v>0.23</v>
      </c>
      <c r="H43" s="174">
        <f>F43*G43</f>
        <v>0</v>
      </c>
      <c r="I43" s="174">
        <f>F43+H43</f>
        <v>0</v>
      </c>
      <c r="J43" s="172">
        <f>F43*2</f>
        <v>0</v>
      </c>
      <c r="K43" s="173">
        <v>0.23</v>
      </c>
      <c r="L43" s="174">
        <f>J43*K43</f>
        <v>0</v>
      </c>
      <c r="M43" s="174">
        <f>J43+L43</f>
        <v>0</v>
      </c>
    </row>
    <row r="44" spans="1:13" ht="19.5" thickBot="1">
      <c r="A44" s="175"/>
      <c r="B44" s="176"/>
      <c r="C44" s="175"/>
      <c r="D44" s="175"/>
      <c r="E44" s="177" t="s">
        <v>26</v>
      </c>
      <c r="F44" s="178">
        <f>SUM(F41:F43)</f>
        <v>0</v>
      </c>
      <c r="G44" s="179"/>
      <c r="H44" s="178">
        <f>SUM(H41:H43)</f>
        <v>0</v>
      </c>
      <c r="I44" s="35">
        <f>SUM(I41:I43)</f>
        <v>0</v>
      </c>
      <c r="J44" s="178">
        <f>SUM(J41:J43)</f>
        <v>0</v>
      </c>
      <c r="K44" s="179"/>
      <c r="L44" s="178">
        <f>SUM(L41:L43)</f>
        <v>0</v>
      </c>
      <c r="M44" s="180">
        <f>SUM(M41:M43)</f>
        <v>0</v>
      </c>
    </row>
    <row r="45" spans="1:13" ht="15.75" thickBot="1"/>
    <row r="46" spans="1:13" ht="15.75" thickBot="1">
      <c r="A46" s="224" t="s">
        <v>55</v>
      </c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6"/>
    </row>
    <row r="47" spans="1:13" ht="28.5">
      <c r="A47" s="111" t="s">
        <v>0</v>
      </c>
      <c r="B47" s="112" t="s">
        <v>1</v>
      </c>
      <c r="C47" s="111" t="s">
        <v>2</v>
      </c>
      <c r="D47" s="111" t="s">
        <v>3</v>
      </c>
      <c r="E47" s="112" t="s">
        <v>4</v>
      </c>
      <c r="F47" s="113" t="s">
        <v>5</v>
      </c>
      <c r="G47" s="114" t="s">
        <v>6</v>
      </c>
      <c r="H47" s="113" t="s">
        <v>7</v>
      </c>
      <c r="I47" s="113" t="s">
        <v>8</v>
      </c>
      <c r="J47" s="113" t="s">
        <v>9</v>
      </c>
      <c r="K47" s="114" t="s">
        <v>6</v>
      </c>
      <c r="L47" s="113" t="s">
        <v>7</v>
      </c>
      <c r="M47" s="113" t="s">
        <v>10</v>
      </c>
    </row>
    <row r="48" spans="1:13" ht="45">
      <c r="A48" s="115" t="s">
        <v>11</v>
      </c>
      <c r="B48" s="124" t="s">
        <v>54</v>
      </c>
      <c r="C48" s="110">
        <v>84917507</v>
      </c>
      <c r="D48" s="116">
        <v>2024</v>
      </c>
      <c r="E48" s="117" t="s">
        <v>41</v>
      </c>
      <c r="F48" s="118">
        <v>0</v>
      </c>
      <c r="G48" s="119">
        <v>0.23</v>
      </c>
      <c r="H48" s="174">
        <f>F48*G48</f>
        <v>0</v>
      </c>
      <c r="I48" s="174">
        <f>F48+H48</f>
        <v>0</v>
      </c>
      <c r="J48" s="172">
        <f>F48*2</f>
        <v>0</v>
      </c>
      <c r="K48" s="173">
        <v>0.23</v>
      </c>
      <c r="L48" s="174">
        <f>J48*K48</f>
        <v>0</v>
      </c>
      <c r="M48" s="174">
        <f>J48+L48</f>
        <v>0</v>
      </c>
    </row>
    <row r="49" spans="1:13" ht="15.75" thickBot="1">
      <c r="A49" s="120"/>
      <c r="B49" s="121"/>
      <c r="C49" s="123"/>
      <c r="D49" s="227" t="s">
        <v>25</v>
      </c>
      <c r="E49" s="228"/>
      <c r="F49" s="122">
        <v>0</v>
      </c>
      <c r="G49" s="119">
        <v>0.23</v>
      </c>
      <c r="H49" s="174">
        <f>F49*G49</f>
        <v>0</v>
      </c>
      <c r="I49" s="174">
        <f>F49+H49</f>
        <v>0</v>
      </c>
      <c r="J49" s="172">
        <f>F49*2</f>
        <v>0</v>
      </c>
      <c r="K49" s="173">
        <v>0.23</v>
      </c>
      <c r="L49" s="174">
        <f>J49*K49</f>
        <v>0</v>
      </c>
      <c r="M49" s="174">
        <f>J49+L49</f>
        <v>0</v>
      </c>
    </row>
    <row r="50" spans="1:13" ht="19.5" thickBot="1">
      <c r="A50" s="175"/>
      <c r="B50" s="176"/>
      <c r="C50" s="175"/>
      <c r="D50" s="175"/>
      <c r="E50" s="177" t="s">
        <v>26</v>
      </c>
      <c r="F50" s="178">
        <f>SUM(F47:F49)</f>
        <v>0</v>
      </c>
      <c r="G50" s="179"/>
      <c r="H50" s="178">
        <f>SUM(H47:H49)</f>
        <v>0</v>
      </c>
      <c r="I50" s="35">
        <f>SUM(I47:I49)</f>
        <v>0</v>
      </c>
      <c r="J50" s="178">
        <f>SUM(J47:J49)</f>
        <v>0</v>
      </c>
      <c r="K50" s="179"/>
      <c r="L50" s="178">
        <f>SUM(L47:L49)</f>
        <v>0</v>
      </c>
      <c r="M50" s="180">
        <f>SUM(M47:M49)</f>
        <v>0</v>
      </c>
    </row>
    <row r="51" spans="1:13" ht="15.75" thickBot="1"/>
    <row r="52" spans="1:13" ht="15.75" thickBot="1">
      <c r="A52" s="224" t="s">
        <v>57</v>
      </c>
      <c r="B52" s="225"/>
      <c r="C52" s="225"/>
      <c r="D52" s="225"/>
      <c r="E52" s="225"/>
      <c r="F52" s="225"/>
      <c r="G52" s="225"/>
      <c r="H52" s="225"/>
      <c r="I52" s="225"/>
      <c r="J52" s="225"/>
      <c r="K52" s="225"/>
      <c r="L52" s="225"/>
      <c r="M52" s="226"/>
    </row>
    <row r="53" spans="1:13" ht="28.5">
      <c r="A53" s="126" t="s">
        <v>0</v>
      </c>
      <c r="B53" s="127" t="s">
        <v>1</v>
      </c>
      <c r="C53" s="126" t="s">
        <v>2</v>
      </c>
      <c r="D53" s="126" t="s">
        <v>3</v>
      </c>
      <c r="E53" s="127" t="s">
        <v>4</v>
      </c>
      <c r="F53" s="128" t="s">
        <v>5</v>
      </c>
      <c r="G53" s="129" t="s">
        <v>6</v>
      </c>
      <c r="H53" s="128" t="s">
        <v>7</v>
      </c>
      <c r="I53" s="128" t="s">
        <v>8</v>
      </c>
      <c r="J53" s="128" t="s">
        <v>9</v>
      </c>
      <c r="K53" s="129" t="s">
        <v>6</v>
      </c>
      <c r="L53" s="128" t="s">
        <v>7</v>
      </c>
      <c r="M53" s="128" t="s">
        <v>10</v>
      </c>
    </row>
    <row r="54" spans="1:13">
      <c r="A54" s="130" t="s">
        <v>11</v>
      </c>
      <c r="B54" s="139" t="s">
        <v>56</v>
      </c>
      <c r="C54" s="125">
        <v>965</v>
      </c>
      <c r="D54" s="131">
        <v>2007</v>
      </c>
      <c r="E54" s="132" t="s">
        <v>41</v>
      </c>
      <c r="F54" s="172">
        <v>0</v>
      </c>
      <c r="G54" s="173">
        <v>0.23</v>
      </c>
      <c r="H54" s="174">
        <f>F54*G54</f>
        <v>0</v>
      </c>
      <c r="I54" s="174">
        <f>F54+H54</f>
        <v>0</v>
      </c>
      <c r="J54" s="172">
        <f>F54*2</f>
        <v>0</v>
      </c>
      <c r="K54" s="173">
        <v>0.23</v>
      </c>
      <c r="L54" s="174">
        <f>J54*K54</f>
        <v>0</v>
      </c>
      <c r="M54" s="174">
        <f>J54+L54</f>
        <v>0</v>
      </c>
    </row>
    <row r="55" spans="1:13" ht="15.75" thickBot="1">
      <c r="A55" s="133"/>
      <c r="B55" s="134"/>
      <c r="C55" s="138"/>
      <c r="D55" s="227" t="s">
        <v>68</v>
      </c>
      <c r="E55" s="228"/>
      <c r="F55" s="172">
        <v>0</v>
      </c>
      <c r="G55" s="173">
        <v>0.23</v>
      </c>
      <c r="H55" s="174">
        <f t="shared" ref="H55" si="10">F55*G55</f>
        <v>0</v>
      </c>
      <c r="I55" s="174">
        <f t="shared" ref="I55" si="11">F55+H55</f>
        <v>0</v>
      </c>
      <c r="J55" s="172">
        <f>F55*2</f>
        <v>0</v>
      </c>
      <c r="K55" s="173">
        <v>0.23</v>
      </c>
      <c r="L55" s="174">
        <f t="shared" ref="L55" si="12">J55*K55</f>
        <v>0</v>
      </c>
      <c r="M55" s="174">
        <f t="shared" ref="M55" si="13">J55+L55</f>
        <v>0</v>
      </c>
    </row>
    <row r="56" spans="1:13" ht="19.5" thickBot="1">
      <c r="A56" s="135"/>
      <c r="B56" s="136"/>
      <c r="C56" s="135"/>
      <c r="D56" s="135"/>
      <c r="E56" s="137" t="s">
        <v>26</v>
      </c>
      <c r="F56" s="178">
        <f>SUM(F53:F55)</f>
        <v>0</v>
      </c>
      <c r="G56" s="179"/>
      <c r="H56" s="178">
        <f>SUM(H53:H55)</f>
        <v>0</v>
      </c>
      <c r="I56" s="35">
        <f>SUM(I53:I55)</f>
        <v>0</v>
      </c>
      <c r="J56" s="178">
        <f>SUM(J53:J55)</f>
        <v>0</v>
      </c>
      <c r="K56" s="179"/>
      <c r="L56" s="178">
        <f>SUM(L53:L55)</f>
        <v>0</v>
      </c>
      <c r="M56" s="180">
        <f>SUM(M53:M55)</f>
        <v>0</v>
      </c>
    </row>
    <row r="57" spans="1:13" ht="15.75" thickBot="1"/>
    <row r="58" spans="1:13" ht="15.75" thickBot="1">
      <c r="A58" s="224" t="s">
        <v>59</v>
      </c>
      <c r="B58" s="225"/>
      <c r="C58" s="225"/>
      <c r="D58" s="225"/>
      <c r="E58" s="225"/>
      <c r="F58" s="225"/>
      <c r="G58" s="225"/>
      <c r="H58" s="225"/>
      <c r="I58" s="225"/>
      <c r="J58" s="225"/>
      <c r="K58" s="225"/>
      <c r="L58" s="225"/>
      <c r="M58" s="226"/>
    </row>
    <row r="59" spans="1:13" ht="28.5">
      <c r="A59" s="141" t="s">
        <v>0</v>
      </c>
      <c r="B59" s="142" t="s">
        <v>1</v>
      </c>
      <c r="C59" s="141" t="s">
        <v>2</v>
      </c>
      <c r="D59" s="141" t="s">
        <v>3</v>
      </c>
      <c r="E59" s="142" t="s">
        <v>4</v>
      </c>
      <c r="F59" s="143" t="s">
        <v>5</v>
      </c>
      <c r="G59" s="144" t="s">
        <v>6</v>
      </c>
      <c r="H59" s="143" t="s">
        <v>7</v>
      </c>
      <c r="I59" s="143" t="s">
        <v>8</v>
      </c>
      <c r="J59" s="143" t="s">
        <v>9</v>
      </c>
      <c r="K59" s="144" t="s">
        <v>6</v>
      </c>
      <c r="L59" s="143" t="s">
        <v>7</v>
      </c>
      <c r="M59" s="143" t="s">
        <v>10</v>
      </c>
    </row>
    <row r="60" spans="1:13" ht="15.75" thickBot="1">
      <c r="A60" s="145" t="s">
        <v>11</v>
      </c>
      <c r="B60" s="151" t="s">
        <v>58</v>
      </c>
      <c r="C60" s="140">
        <v>7244955</v>
      </c>
      <c r="D60" s="146">
        <v>2007</v>
      </c>
      <c r="E60" s="147" t="s">
        <v>41</v>
      </c>
      <c r="F60" s="172">
        <v>0</v>
      </c>
      <c r="G60" s="173">
        <v>0.23</v>
      </c>
      <c r="H60" s="174">
        <f>F60*G60</f>
        <v>0</v>
      </c>
      <c r="I60" s="174">
        <f>F60+H60</f>
        <v>0</v>
      </c>
      <c r="J60" s="172">
        <f>F60*2</f>
        <v>0</v>
      </c>
      <c r="K60" s="173">
        <v>0.23</v>
      </c>
      <c r="L60" s="174">
        <f>J60*K60</f>
        <v>0</v>
      </c>
      <c r="M60" s="174">
        <f>J60+L60</f>
        <v>0</v>
      </c>
    </row>
    <row r="61" spans="1:13" ht="19.5" thickBot="1">
      <c r="A61" s="148"/>
      <c r="B61" s="149"/>
      <c r="C61" s="148"/>
      <c r="D61" s="148"/>
      <c r="E61" s="150" t="s">
        <v>26</v>
      </c>
      <c r="F61" s="178">
        <f>SUM(F58:F60)</f>
        <v>0</v>
      </c>
      <c r="G61" s="179"/>
      <c r="H61" s="178">
        <f>SUM(H58:H60)</f>
        <v>0</v>
      </c>
      <c r="I61" s="35">
        <f>SUM(I58:I60)</f>
        <v>0</v>
      </c>
      <c r="J61" s="178">
        <f>SUM(J58:J60)</f>
        <v>0</v>
      </c>
      <c r="K61" s="179"/>
      <c r="L61" s="178">
        <f>SUM(L58:L60)</f>
        <v>0</v>
      </c>
      <c r="M61" s="180">
        <f>SUM(M58:M60)</f>
        <v>0</v>
      </c>
    </row>
    <row r="62" spans="1:13" ht="15.75" thickBot="1"/>
    <row r="63" spans="1:13" ht="15.75" thickBot="1">
      <c r="A63" s="224" t="s">
        <v>65</v>
      </c>
      <c r="B63" s="225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6"/>
    </row>
    <row r="64" spans="1:13" ht="28.5">
      <c r="A64" s="153" t="s">
        <v>0</v>
      </c>
      <c r="B64" s="154" t="s">
        <v>1</v>
      </c>
      <c r="C64" s="153" t="s">
        <v>2</v>
      </c>
      <c r="D64" s="153" t="s">
        <v>3</v>
      </c>
      <c r="E64" s="154" t="s">
        <v>4</v>
      </c>
      <c r="F64" s="155" t="s">
        <v>5</v>
      </c>
      <c r="G64" s="156" t="s">
        <v>6</v>
      </c>
      <c r="H64" s="155" t="s">
        <v>7</v>
      </c>
      <c r="I64" s="155" t="s">
        <v>8</v>
      </c>
      <c r="J64" s="155" t="s">
        <v>9</v>
      </c>
      <c r="K64" s="156" t="s">
        <v>6</v>
      </c>
      <c r="L64" s="155" t="s">
        <v>7</v>
      </c>
      <c r="M64" s="155" t="s">
        <v>10</v>
      </c>
    </row>
    <row r="65" spans="1:13">
      <c r="A65" s="157" t="s">
        <v>11</v>
      </c>
      <c r="B65" s="163" t="s">
        <v>60</v>
      </c>
      <c r="C65" s="152" t="s">
        <v>61</v>
      </c>
      <c r="D65" s="158">
        <v>2008</v>
      </c>
      <c r="E65" s="159" t="s">
        <v>41</v>
      </c>
      <c r="F65" s="172">
        <v>0</v>
      </c>
      <c r="G65" s="173">
        <v>0.23</v>
      </c>
      <c r="H65" s="174">
        <f>F65*G65</f>
        <v>0</v>
      </c>
      <c r="I65" s="174">
        <f>F65+H65</f>
        <v>0</v>
      </c>
      <c r="J65" s="172">
        <f>F65*2</f>
        <v>0</v>
      </c>
      <c r="K65" s="173">
        <v>0.23</v>
      </c>
      <c r="L65" s="174">
        <f>J65*K65</f>
        <v>0</v>
      </c>
      <c r="M65" s="174">
        <f>J65+L65</f>
        <v>0</v>
      </c>
    </row>
    <row r="66" spans="1:13">
      <c r="A66" s="157" t="s">
        <v>15</v>
      </c>
      <c r="B66" s="163" t="s">
        <v>60</v>
      </c>
      <c r="C66" s="152" t="s">
        <v>62</v>
      </c>
      <c r="D66" s="158">
        <v>2008</v>
      </c>
      <c r="E66" s="159" t="s">
        <v>41</v>
      </c>
      <c r="F66" s="172">
        <v>0</v>
      </c>
      <c r="G66" s="173">
        <v>0.23</v>
      </c>
      <c r="H66" s="174">
        <f>F66*G66</f>
        <v>0</v>
      </c>
      <c r="I66" s="174">
        <f>F66+H66</f>
        <v>0</v>
      </c>
      <c r="J66" s="172">
        <f>F66*2</f>
        <v>0</v>
      </c>
      <c r="K66" s="173">
        <v>0.23</v>
      </c>
      <c r="L66" s="174">
        <f>J66*K66</f>
        <v>0</v>
      </c>
      <c r="M66" s="174">
        <f>J66+L66</f>
        <v>0</v>
      </c>
    </row>
    <row r="67" spans="1:13" ht="30.75" thickBot="1">
      <c r="A67" s="157" t="s">
        <v>17</v>
      </c>
      <c r="B67" s="163" t="s">
        <v>63</v>
      </c>
      <c r="C67" s="152" t="s">
        <v>64</v>
      </c>
      <c r="D67" s="158">
        <v>2008</v>
      </c>
      <c r="E67" s="159" t="s">
        <v>41</v>
      </c>
      <c r="F67" s="172">
        <v>0</v>
      </c>
      <c r="G67" s="173">
        <v>0.23</v>
      </c>
      <c r="H67" s="174">
        <f t="shared" ref="H67" si="14">F67*G67</f>
        <v>0</v>
      </c>
      <c r="I67" s="174">
        <f t="shared" ref="I67" si="15">F67+H67</f>
        <v>0</v>
      </c>
      <c r="J67" s="172">
        <f>F67*2</f>
        <v>0</v>
      </c>
      <c r="K67" s="173">
        <v>0.23</v>
      </c>
      <c r="L67" s="174">
        <f t="shared" ref="L67" si="16">J67*K67</f>
        <v>0</v>
      </c>
      <c r="M67" s="174">
        <f t="shared" ref="M67" si="17">J67+L67</f>
        <v>0</v>
      </c>
    </row>
    <row r="68" spans="1:13" ht="19.5" thickBot="1">
      <c r="A68" s="160"/>
      <c r="B68" s="161"/>
      <c r="C68" s="160"/>
      <c r="D68" s="160"/>
      <c r="E68" s="162" t="s">
        <v>26</v>
      </c>
      <c r="F68" s="178">
        <f>SUM(F65:F67)</f>
        <v>0</v>
      </c>
      <c r="G68" s="179"/>
      <c r="H68" s="178">
        <f>SUM(H65:H67)</f>
        <v>0</v>
      </c>
      <c r="I68" s="35">
        <f>SUM(I65:I67)</f>
        <v>0</v>
      </c>
      <c r="J68" s="178">
        <f>SUM(J65:J67)</f>
        <v>0</v>
      </c>
      <c r="K68" s="179"/>
      <c r="L68" s="178">
        <f>SUM(L65:L67)</f>
        <v>0</v>
      </c>
      <c r="M68" s="180">
        <f>SUM(M65:M67)</f>
        <v>0</v>
      </c>
    </row>
    <row r="69" spans="1:13" ht="15.75" thickBot="1"/>
    <row r="70" spans="1:13" ht="15.75" thickBot="1">
      <c r="A70" s="224" t="s">
        <v>67</v>
      </c>
      <c r="B70" s="225"/>
      <c r="C70" s="225"/>
      <c r="D70" s="225"/>
      <c r="E70" s="225"/>
      <c r="F70" s="225"/>
      <c r="G70" s="225"/>
      <c r="H70" s="225"/>
      <c r="I70" s="225"/>
      <c r="J70" s="225"/>
      <c r="K70" s="225"/>
      <c r="L70" s="225"/>
      <c r="M70" s="226"/>
    </row>
    <row r="71" spans="1:13" ht="28.5">
      <c r="A71" s="165" t="s">
        <v>0</v>
      </c>
      <c r="B71" s="166" t="s">
        <v>1</v>
      </c>
      <c r="C71" s="165" t="s">
        <v>2</v>
      </c>
      <c r="D71" s="165" t="s">
        <v>3</v>
      </c>
      <c r="E71" s="166" t="s">
        <v>4</v>
      </c>
      <c r="F71" s="167" t="s">
        <v>5</v>
      </c>
      <c r="G71" s="168" t="s">
        <v>6</v>
      </c>
      <c r="H71" s="167" t="s">
        <v>7</v>
      </c>
      <c r="I71" s="167" t="s">
        <v>8</v>
      </c>
      <c r="J71" s="167" t="s">
        <v>9</v>
      </c>
      <c r="K71" s="168" t="s">
        <v>6</v>
      </c>
      <c r="L71" s="167" t="s">
        <v>7</v>
      </c>
      <c r="M71" s="167" t="s">
        <v>10</v>
      </c>
    </row>
    <row r="72" spans="1:13" ht="15.75" thickBot="1">
      <c r="A72" s="169" t="s">
        <v>11</v>
      </c>
      <c r="B72" s="181" t="s">
        <v>66</v>
      </c>
      <c r="C72" s="164">
        <v>180402</v>
      </c>
      <c r="D72" s="170">
        <v>2021</v>
      </c>
      <c r="E72" s="171" t="s">
        <v>41</v>
      </c>
      <c r="F72" s="172">
        <v>0</v>
      </c>
      <c r="G72" s="173">
        <v>0.23</v>
      </c>
      <c r="H72" s="174">
        <f>F72*G72</f>
        <v>0</v>
      </c>
      <c r="I72" s="174">
        <f>F72+H72</f>
        <v>0</v>
      </c>
      <c r="J72" s="172">
        <f>F72*2</f>
        <v>0</v>
      </c>
      <c r="K72" s="173">
        <v>0.23</v>
      </c>
      <c r="L72" s="174">
        <f>J72*K72</f>
        <v>0</v>
      </c>
      <c r="M72" s="174">
        <f>J72+L72</f>
        <v>0</v>
      </c>
    </row>
    <row r="73" spans="1:13" ht="19.5" thickBot="1">
      <c r="A73" s="175"/>
      <c r="B73" s="176"/>
      <c r="C73" s="175"/>
      <c r="D73" s="175"/>
      <c r="E73" s="177" t="s">
        <v>26</v>
      </c>
      <c r="F73" s="178">
        <f>SUM(F70:F72)</f>
        <v>0</v>
      </c>
      <c r="G73" s="179"/>
      <c r="H73" s="178">
        <f>SUM(H70:H72)</f>
        <v>0</v>
      </c>
      <c r="I73" s="35">
        <f>SUM(I70:I72)</f>
        <v>0</v>
      </c>
      <c r="J73" s="178">
        <f>SUM(J70:J72)</f>
        <v>0</v>
      </c>
      <c r="K73" s="179"/>
      <c r="L73" s="178">
        <f>SUM(L70:L72)</f>
        <v>0</v>
      </c>
      <c r="M73" s="180">
        <f>SUM(M70:M72)</f>
        <v>0</v>
      </c>
    </row>
    <row r="74" spans="1:13" ht="15.75" thickBot="1"/>
    <row r="75" spans="1:13" ht="15.75" thickBot="1">
      <c r="A75" s="224" t="s">
        <v>70</v>
      </c>
      <c r="B75" s="225"/>
      <c r="C75" s="225"/>
      <c r="D75" s="225"/>
      <c r="E75" s="225"/>
      <c r="F75" s="225"/>
      <c r="G75" s="225"/>
      <c r="H75" s="225"/>
      <c r="I75" s="225"/>
      <c r="J75" s="225"/>
      <c r="K75" s="225"/>
      <c r="L75" s="225"/>
      <c r="M75" s="226"/>
    </row>
    <row r="76" spans="1:13" ht="28.5">
      <c r="A76" s="183" t="s">
        <v>0</v>
      </c>
      <c r="B76" s="184" t="s">
        <v>1</v>
      </c>
      <c r="C76" s="183" t="s">
        <v>2</v>
      </c>
      <c r="D76" s="183" t="s">
        <v>3</v>
      </c>
      <c r="E76" s="184" t="s">
        <v>4</v>
      </c>
      <c r="F76" s="185" t="s">
        <v>5</v>
      </c>
      <c r="G76" s="186" t="s">
        <v>6</v>
      </c>
      <c r="H76" s="185" t="s">
        <v>7</v>
      </c>
      <c r="I76" s="185" t="s">
        <v>8</v>
      </c>
      <c r="J76" s="185" t="s">
        <v>9</v>
      </c>
      <c r="K76" s="186" t="s">
        <v>6</v>
      </c>
      <c r="L76" s="185" t="s">
        <v>7</v>
      </c>
      <c r="M76" s="185" t="s">
        <v>10</v>
      </c>
    </row>
    <row r="77" spans="1:13">
      <c r="A77" s="187" t="s">
        <v>11</v>
      </c>
      <c r="B77" s="202" t="s">
        <v>69</v>
      </c>
      <c r="C77" s="182">
        <v>12099333</v>
      </c>
      <c r="D77" s="188">
        <v>2012</v>
      </c>
      <c r="E77" s="189" t="s">
        <v>41</v>
      </c>
      <c r="F77" s="190">
        <v>0</v>
      </c>
      <c r="G77" s="191">
        <v>0.23</v>
      </c>
      <c r="H77" s="192">
        <f>F77*G77</f>
        <v>0</v>
      </c>
      <c r="I77" s="192">
        <f>F77+H77</f>
        <v>0</v>
      </c>
      <c r="J77" s="190">
        <f>F77*2</f>
        <v>0</v>
      </c>
      <c r="K77" s="191">
        <v>0.23</v>
      </c>
      <c r="L77" s="192">
        <f>J77*K77</f>
        <v>0</v>
      </c>
      <c r="M77" s="192">
        <f>J77+L77</f>
        <v>0</v>
      </c>
    </row>
    <row r="78" spans="1:13" ht="15.75" thickBot="1">
      <c r="A78" s="193"/>
      <c r="B78" s="194"/>
      <c r="C78" s="201"/>
      <c r="D78" s="227" t="s">
        <v>68</v>
      </c>
      <c r="E78" s="228"/>
      <c r="F78" s="190">
        <v>0</v>
      </c>
      <c r="G78" s="191">
        <v>0.23</v>
      </c>
      <c r="H78" s="192">
        <f t="shared" ref="H78" si="18">F78*G78</f>
        <v>0</v>
      </c>
      <c r="I78" s="192">
        <f t="shared" ref="I78" si="19">F78+H78</f>
        <v>0</v>
      </c>
      <c r="J78" s="190">
        <f>F78*2</f>
        <v>0</v>
      </c>
      <c r="K78" s="191">
        <v>0.23</v>
      </c>
      <c r="L78" s="192">
        <f t="shared" ref="L78" si="20">J78*K78</f>
        <v>0</v>
      </c>
      <c r="M78" s="192">
        <f t="shared" ref="M78" si="21">J78+L78</f>
        <v>0</v>
      </c>
    </row>
    <row r="79" spans="1:13" ht="19.5" thickBot="1">
      <c r="A79" s="195"/>
      <c r="B79" s="196"/>
      <c r="C79" s="195"/>
      <c r="D79" s="195"/>
      <c r="E79" s="197" t="s">
        <v>26</v>
      </c>
      <c r="F79" s="198">
        <f>SUM(F76:F78)</f>
        <v>0</v>
      </c>
      <c r="G79" s="199"/>
      <c r="H79" s="198">
        <f>SUM(H76:H78)</f>
        <v>0</v>
      </c>
      <c r="I79" s="35">
        <f>SUM(I76:I78)</f>
        <v>0</v>
      </c>
      <c r="J79" s="198">
        <f>SUM(J76:J78)</f>
        <v>0</v>
      </c>
      <c r="K79" s="199"/>
      <c r="L79" s="198">
        <f>SUM(L76:L78)</f>
        <v>0</v>
      </c>
      <c r="M79" s="200">
        <f>SUM(M76:M78)</f>
        <v>0</v>
      </c>
    </row>
    <row r="80" spans="1:13" ht="15.75" thickBot="1"/>
    <row r="81" spans="1:13" ht="15.75" thickBot="1">
      <c r="A81" s="224" t="s">
        <v>75</v>
      </c>
      <c r="B81" s="225"/>
      <c r="C81" s="225"/>
      <c r="D81" s="225"/>
      <c r="E81" s="225"/>
      <c r="F81" s="225"/>
      <c r="G81" s="225"/>
      <c r="H81" s="225"/>
      <c r="I81" s="225"/>
      <c r="J81" s="225"/>
      <c r="K81" s="225"/>
      <c r="L81" s="225"/>
      <c r="M81" s="226"/>
    </row>
    <row r="82" spans="1:13" ht="28.5">
      <c r="A82" s="204" t="s">
        <v>0</v>
      </c>
      <c r="B82" s="205" t="s">
        <v>1</v>
      </c>
      <c r="C82" s="204" t="s">
        <v>2</v>
      </c>
      <c r="D82" s="204" t="s">
        <v>3</v>
      </c>
      <c r="E82" s="205" t="s">
        <v>27</v>
      </c>
      <c r="F82" s="206" t="s">
        <v>28</v>
      </c>
      <c r="G82" s="207" t="s">
        <v>6</v>
      </c>
      <c r="H82" s="206" t="s">
        <v>7</v>
      </c>
      <c r="I82" s="206" t="s">
        <v>29</v>
      </c>
      <c r="J82" s="206" t="s">
        <v>71</v>
      </c>
      <c r="K82" s="207" t="s">
        <v>6</v>
      </c>
      <c r="L82" s="206" t="s">
        <v>7</v>
      </c>
      <c r="M82" s="206" t="s">
        <v>72</v>
      </c>
    </row>
    <row r="83" spans="1:13" ht="30">
      <c r="A83" s="208" t="s">
        <v>11</v>
      </c>
      <c r="B83" s="223" t="s">
        <v>73</v>
      </c>
      <c r="C83" s="203" t="s">
        <v>74</v>
      </c>
      <c r="D83" s="209">
        <v>2020</v>
      </c>
      <c r="E83" s="210" t="s">
        <v>14</v>
      </c>
      <c r="F83" s="211">
        <v>0</v>
      </c>
      <c r="G83" s="212">
        <v>0.23</v>
      </c>
      <c r="H83" s="213">
        <f>F83*G83</f>
        <v>0</v>
      </c>
      <c r="I83" s="213">
        <f>F83+H83</f>
        <v>0</v>
      </c>
      <c r="J83" s="211">
        <f>F83*2</f>
        <v>0</v>
      </c>
      <c r="K83" s="212">
        <v>0.23</v>
      </c>
      <c r="L83" s="213">
        <f>J83*K83</f>
        <v>0</v>
      </c>
      <c r="M83" s="213">
        <f>J83+L83</f>
        <v>0</v>
      </c>
    </row>
    <row r="84" spans="1:13" ht="15.75" thickBot="1">
      <c r="A84" s="214"/>
      <c r="B84" s="215"/>
      <c r="C84" s="222"/>
      <c r="D84" s="227" t="s">
        <v>68</v>
      </c>
      <c r="E84" s="228"/>
      <c r="F84" s="211">
        <v>0</v>
      </c>
      <c r="G84" s="212">
        <v>0.23</v>
      </c>
      <c r="H84" s="213">
        <f t="shared" ref="H84" si="22">F84*G84</f>
        <v>0</v>
      </c>
      <c r="I84" s="213">
        <f t="shared" ref="I84" si="23">F84+H84</f>
        <v>0</v>
      </c>
      <c r="J84" s="211">
        <f>F84*2</f>
        <v>0</v>
      </c>
      <c r="K84" s="212">
        <v>0.23</v>
      </c>
      <c r="L84" s="213">
        <f t="shared" ref="L84" si="24">J84*K84</f>
        <v>0</v>
      </c>
      <c r="M84" s="213">
        <f t="shared" ref="M84" si="25">J84+L84</f>
        <v>0</v>
      </c>
    </row>
    <row r="85" spans="1:13" ht="19.5" thickBot="1">
      <c r="A85" s="216"/>
      <c r="B85" s="217"/>
      <c r="C85" s="216"/>
      <c r="D85" s="216"/>
      <c r="E85" s="218" t="s">
        <v>26</v>
      </c>
      <c r="F85" s="219">
        <f>SUM(F82:F84)</f>
        <v>0</v>
      </c>
      <c r="G85" s="220"/>
      <c r="H85" s="219">
        <f>SUM(H82:H84)</f>
        <v>0</v>
      </c>
      <c r="I85" s="35">
        <f>SUM(I82:I84)</f>
        <v>0</v>
      </c>
      <c r="J85" s="219">
        <f>SUM(J82:J84)</f>
        <v>0</v>
      </c>
      <c r="K85" s="220"/>
      <c r="L85" s="219">
        <f>SUM(L82:L84)</f>
        <v>0</v>
      </c>
      <c r="M85" s="221">
        <f>SUM(M82:M84)</f>
        <v>0</v>
      </c>
    </row>
    <row r="88" spans="1:13">
      <c r="M88" t="s">
        <v>76</v>
      </c>
    </row>
  </sheetData>
  <mergeCells count="19">
    <mergeCell ref="A52:M52"/>
    <mergeCell ref="D55:E55"/>
    <mergeCell ref="A3:I3"/>
    <mergeCell ref="A13:M13"/>
    <mergeCell ref="A40:M40"/>
    <mergeCell ref="D43:E43"/>
    <mergeCell ref="D49:E49"/>
    <mergeCell ref="A46:M46"/>
    <mergeCell ref="A34:M34"/>
    <mergeCell ref="A19:M19"/>
    <mergeCell ref="A24:M24"/>
    <mergeCell ref="A29:M29"/>
    <mergeCell ref="A58:M58"/>
    <mergeCell ref="A75:M75"/>
    <mergeCell ref="D78:E78"/>
    <mergeCell ref="D84:E84"/>
    <mergeCell ref="A81:M81"/>
    <mergeCell ref="A63:M63"/>
    <mergeCell ref="A70:M7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sprzętu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2025-12-18T06:34:35Z</cp:lastPrinted>
  <dcterms:created xsi:type="dcterms:W3CDTF">2025-10-16T10:03:56Z</dcterms:created>
  <dcterms:modified xsi:type="dcterms:W3CDTF">2025-12-18T06:36:14Z</dcterms:modified>
</cp:coreProperties>
</file>