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B61820E-FC45-45C1-B768-12B0292F1409}" xr6:coauthVersionLast="47" xr6:coauthVersionMax="47" xr10:uidLastSave="{00000000-0000-0000-0000-000000000000}"/>
  <bookViews>
    <workbookView xWindow="-120" yWindow="-120" windowWidth="29040" windowHeight="15720" tabRatio="240" xr2:uid="{00000000-000D-0000-FFFF-FFFF00000000}"/>
  </bookViews>
  <sheets>
    <sheet name="KARDIOLOGIA " sheetId="2" r:id="rId1"/>
  </sheets>
  <definedNames>
    <definedName name="Print_Area" localSheetId="0">'KARDIOLOGIA '!$A$8:$G$69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1" i="2" l="1"/>
  <c r="G21" i="2" s="1"/>
  <c r="E67" i="2"/>
  <c r="G67" i="2" s="1"/>
  <c r="E66" i="2"/>
  <c r="G66" i="2" s="1"/>
  <c r="E65" i="2"/>
  <c r="G65" i="2" s="1"/>
  <c r="E64" i="2"/>
  <c r="G64" i="2" s="1"/>
  <c r="E63" i="2"/>
  <c r="G63" i="2" s="1"/>
  <c r="E62" i="2"/>
  <c r="G62" i="2" s="1"/>
  <c r="E61" i="2"/>
  <c r="G61" i="2" s="1"/>
  <c r="E60" i="2"/>
  <c r="G60" i="2" s="1"/>
  <c r="E59" i="2"/>
  <c r="G59" i="2" s="1"/>
  <c r="E58" i="2"/>
  <c r="G58" i="2" s="1"/>
  <c r="E57" i="2"/>
  <c r="G57" i="2" s="1"/>
  <c r="E56" i="2"/>
  <c r="G56" i="2" s="1"/>
  <c r="E55" i="2"/>
  <c r="G55" i="2" s="1"/>
  <c r="E54" i="2"/>
  <c r="G54" i="2" s="1"/>
  <c r="E53" i="2"/>
  <c r="G53" i="2" s="1"/>
  <c r="E52" i="2"/>
  <c r="G52" i="2" s="1"/>
  <c r="E51" i="2"/>
  <c r="G51" i="2" s="1"/>
  <c r="E50" i="2"/>
  <c r="G50" i="2" s="1"/>
  <c r="E49" i="2"/>
  <c r="G49" i="2" s="1"/>
  <c r="E48" i="2"/>
  <c r="G48" i="2" s="1"/>
  <c r="E47" i="2"/>
  <c r="G47" i="2" s="1"/>
  <c r="E46" i="2"/>
  <c r="G46" i="2" s="1"/>
  <c r="E45" i="2"/>
  <c r="G45" i="2" s="1"/>
  <c r="E44" i="2"/>
  <c r="G44" i="2" s="1"/>
  <c r="E43" i="2"/>
  <c r="G43" i="2" s="1"/>
  <c r="E41" i="2"/>
  <c r="G41" i="2" s="1"/>
  <c r="E39" i="2"/>
  <c r="G39" i="2" s="1"/>
  <c r="E38" i="2"/>
  <c r="G38" i="2" s="1"/>
  <c r="E37" i="2"/>
  <c r="G37" i="2" s="1"/>
  <c r="E36" i="2"/>
  <c r="G36" i="2" s="1"/>
  <c r="E35" i="2"/>
  <c r="G35" i="2" s="1"/>
  <c r="E34" i="2"/>
  <c r="G34" i="2" s="1"/>
  <c r="E33" i="2"/>
  <c r="G33" i="2" s="1"/>
  <c r="E32" i="2"/>
  <c r="G32" i="2" s="1"/>
  <c r="E31" i="2"/>
  <c r="G31" i="2" s="1"/>
  <c r="E30" i="2"/>
  <c r="G30" i="2" s="1"/>
  <c r="E29" i="2"/>
  <c r="G29" i="2" s="1"/>
  <c r="E28" i="2"/>
  <c r="G28" i="2" s="1"/>
  <c r="E27" i="2"/>
  <c r="G27" i="2" s="1"/>
  <c r="E26" i="2"/>
  <c r="G26" i="2" s="1"/>
  <c r="E25" i="2"/>
  <c r="G25" i="2" s="1"/>
  <c r="E24" i="2"/>
  <c r="G24" i="2" s="1"/>
  <c r="E23" i="2"/>
  <c r="G23" i="2" s="1"/>
  <c r="E22" i="2"/>
  <c r="G22" i="2" s="1"/>
  <c r="E20" i="2"/>
  <c r="G20" i="2" s="1"/>
  <c r="E19" i="2"/>
  <c r="G19" i="2" s="1"/>
  <c r="E18" i="2"/>
  <c r="G18" i="2" s="1"/>
  <c r="E17" i="2"/>
  <c r="G17" i="2" s="1"/>
  <c r="E16" i="2"/>
  <c r="G16" i="2" s="1"/>
  <c r="E15" i="2"/>
  <c r="G15" i="2" s="1"/>
  <c r="E14" i="2"/>
  <c r="G14" i="2" s="1"/>
  <c r="E13" i="2"/>
  <c r="G74" i="2" l="1"/>
  <c r="E73" i="2"/>
  <c r="E74" i="2"/>
  <c r="E69" i="2"/>
  <c r="G13" i="2"/>
  <c r="G73" i="2" s="1"/>
  <c r="E72" i="2" l="1"/>
  <c r="G69" i="2"/>
  <c r="G72" i="2" s="1"/>
</calcChain>
</file>

<file path=xl/sharedStrings.xml><?xml version="1.0" encoding="utf-8"?>
<sst xmlns="http://schemas.openxmlformats.org/spreadsheetml/2006/main" count="128" uniqueCount="126">
  <si>
    <t>lp.</t>
  </si>
  <si>
    <t>Nazwa produktu</t>
  </si>
  <si>
    <t>RAZEM ilość [szt.]</t>
  </si>
  <si>
    <t>Cena jedn. Netto [PLN]</t>
  </si>
  <si>
    <t>Wartość netto [PLN]</t>
  </si>
  <si>
    <t>Stawka VAT [%]</t>
  </si>
  <si>
    <t>Wartość brutto [PLN]</t>
  </si>
  <si>
    <t>1.</t>
  </si>
  <si>
    <t>2.</t>
  </si>
  <si>
    <t>3.</t>
  </si>
  <si>
    <t>4.</t>
  </si>
  <si>
    <t>5.</t>
  </si>
  <si>
    <t>11.</t>
  </si>
  <si>
    <t>12.</t>
  </si>
  <si>
    <t>16.</t>
  </si>
  <si>
    <t>17.</t>
  </si>
  <si>
    <t>20.</t>
  </si>
  <si>
    <t>22.</t>
  </si>
  <si>
    <t>26.</t>
  </si>
  <si>
    <t>30.</t>
  </si>
  <si>
    <t>32.</t>
  </si>
  <si>
    <t>33.</t>
  </si>
  <si>
    <t>45.</t>
  </si>
  <si>
    <t>47.</t>
  </si>
  <si>
    <t>48.</t>
  </si>
  <si>
    <t>49.</t>
  </si>
  <si>
    <t>61.</t>
  </si>
  <si>
    <t>71.</t>
  </si>
  <si>
    <t>72.</t>
  </si>
  <si>
    <t>73.</t>
  </si>
  <si>
    <t>74.</t>
  </si>
  <si>
    <t>WYPOSAŻENIE TECHNOLOGICZNE</t>
  </si>
  <si>
    <t xml:space="preserve">Myjnia dezynfektor do urządzeń sanitarnych i utensyliów </t>
  </si>
  <si>
    <t>Oprawa szpitalna 1-stanowsikowa OVA (kaseton elektryczno gazowy naścienny w ukłądzie poziomym)</t>
  </si>
  <si>
    <t>Panel elektryczno-gazowy naścienny pionowy 2-
stanowiskowy</t>
  </si>
  <si>
    <t>Panel elektryczno-gazowy naścienny pionowy 1-
stanowiskowy</t>
  </si>
  <si>
    <t>Zlew porządkowy ze stali nierdzewnej</t>
  </si>
  <si>
    <t>System szynowy intensywnej opieki medycznej ( z
osprzętem</t>
  </si>
  <si>
    <t>Zmywarka z funkcją wyparzania i zmiękczaczem
automatycznym wody ok. 630 x 562 x 825</t>
  </si>
  <si>
    <t>Czajnik elektryczny bezprzewodowy</t>
  </si>
  <si>
    <t>Lodówka 810x700x1980</t>
  </si>
  <si>
    <t>Lodówka z czytnikiem temperatury, podblatowa</t>
  </si>
  <si>
    <t>Niszczarka do dokumentów</t>
  </si>
  <si>
    <t>Skaner do kodów paskowych</t>
  </si>
  <si>
    <t>Telewizor LCD o przekątnej 32"</t>
  </si>
  <si>
    <t>Zestaw komputerowy ( komputer, monitor, klawiatura )</t>
  </si>
  <si>
    <t>42</t>
  </si>
  <si>
    <t>Lustro nadumywalkowe</t>
  </si>
  <si>
    <t>Parawan w systemie sufitowym z zasłoną antybakteryjną</t>
  </si>
  <si>
    <t>Pojemnik do ręczników jednorazowego użytku, tworzywo
sztuczne, pojemność do 500 szt</t>
  </si>
  <si>
    <t>Pojemnik na mydło w płynie, tworzywo sztuczne,
poj.min.1,0 l.9</t>
  </si>
  <si>
    <t>Szafa na sprzęt porządkowy i środki czystości</t>
  </si>
  <si>
    <t>Uchwyt dla niepełnosprawnych ze stali nierdzewnej</t>
  </si>
  <si>
    <t>Wiadro plastikowe z uchylną pokrywą</t>
  </si>
  <si>
    <t>81.</t>
  </si>
  <si>
    <t>Wieszak ścienny</t>
  </si>
  <si>
    <t>Zasłona do kabiny z meriału tekstylnego wodoodpornego do łązienki</t>
  </si>
  <si>
    <t>MEBLE MEDYCZNE I SPECJALISTYCZNE</t>
  </si>
  <si>
    <t>6</t>
  </si>
  <si>
    <t>Zestaw mebli medycznych górnych i dolnychz zabudowaną
umywalką i zlewem</t>
  </si>
  <si>
    <t>35</t>
  </si>
  <si>
    <t>Fotel do biurka</t>
  </si>
  <si>
    <t>MEBLE BIUROWE</t>
  </si>
  <si>
    <t>34</t>
  </si>
  <si>
    <t>Biurko meblowe</t>
  </si>
  <si>
    <t>37</t>
  </si>
  <si>
    <t>38</t>
  </si>
  <si>
    <t>Fotel tapicerowany (kubełkowy</t>
  </si>
  <si>
    <t>Kanapotapczan</t>
  </si>
  <si>
    <t>41</t>
  </si>
  <si>
    <t>50</t>
  </si>
  <si>
    <t>52</t>
  </si>
  <si>
    <t>54</t>
  </si>
  <si>
    <t>55</t>
  </si>
  <si>
    <t>56</t>
  </si>
  <si>
    <t>Lada zabudowana</t>
  </si>
  <si>
    <t>Regał biurowy z szafkami zamykanymi</t>
  </si>
  <si>
    <t>Regał wiszący biurowy</t>
  </si>
  <si>
    <t>Stolik</t>
  </si>
  <si>
    <t>Stolik okolicznościowy</t>
  </si>
  <si>
    <t>Stolik kwadratowy</t>
  </si>
  <si>
    <t>57</t>
  </si>
  <si>
    <t>59</t>
  </si>
  <si>
    <t>Szafa biurowa</t>
  </si>
  <si>
    <t>Szafa magazynowa</t>
  </si>
  <si>
    <t>60</t>
  </si>
  <si>
    <t>65</t>
  </si>
  <si>
    <t>64</t>
  </si>
  <si>
    <t>63</t>
  </si>
  <si>
    <t>69</t>
  </si>
  <si>
    <t>61</t>
  </si>
  <si>
    <t>68</t>
  </si>
  <si>
    <t>75</t>
  </si>
  <si>
    <t>79</t>
  </si>
  <si>
    <t>8</t>
  </si>
  <si>
    <t>9</t>
  </si>
  <si>
    <t>Szafa magazynowa metalowa, malowana proszkowo</t>
  </si>
  <si>
    <t>Szafka podumywalkowa</t>
  </si>
  <si>
    <t>Szafka biurowa niska</t>
  </si>
  <si>
    <t>Szafka zamykana na klucz</t>
  </si>
  <si>
    <t>Szafa na dokumentację medyczną</t>
  </si>
  <si>
    <t>Szafka wisząca dwudrzwiowa</t>
  </si>
  <si>
    <t>Wózek do worków foliowych pojedynczy 60l</t>
  </si>
  <si>
    <t>Wózek sprzątacza</t>
  </si>
  <si>
    <t>Zestaw meblowy z zabudowanym zlewem i lodówką
podblatową.</t>
  </si>
  <si>
    <t>Zestaw meblowy z zabudowanym zlewem i umywalką</t>
  </si>
  <si>
    <t>10</t>
  </si>
  <si>
    <t>82</t>
  </si>
  <si>
    <t>Zestaw meblowy z zabudowanym zlewem</t>
  </si>
  <si>
    <t>Zestaw meblowy z zabudowanymi szafkami</t>
  </si>
  <si>
    <r>
      <rPr>
        <b/>
        <sz val="10"/>
        <color theme="1"/>
        <rFont val="Arial"/>
        <family val="2"/>
        <charset val="238"/>
        <scheme val="minor"/>
      </rPr>
      <t>KARDIOLOGIA</t>
    </r>
    <r>
      <rPr>
        <sz val="10"/>
        <color theme="1"/>
        <rFont val="Arial"/>
        <family val="2"/>
        <charset val="238"/>
        <scheme val="minor"/>
      </rPr>
      <t xml:space="preserve">
Zestawienie wyposażenia</t>
    </r>
  </si>
  <si>
    <t>Wszystkie pozycje należy wycenić uwzględniając koszty zakupu, dostawy i montażu.</t>
  </si>
  <si>
    <t>Drukarka kolorowa</t>
  </si>
  <si>
    <t>Drukarka czarno-biała</t>
  </si>
  <si>
    <t>wyposażenie socjalno-biurowe i biurowo-administracyjne</t>
  </si>
  <si>
    <t>wyroby medyczne</t>
  </si>
  <si>
    <t>wyposażenie informatyczne</t>
  </si>
  <si>
    <t>SUMA</t>
  </si>
  <si>
    <t>Pieczęć i elektroniczny podpis Wykonawcy</t>
  </si>
  <si>
    <t>Załącznik nr 7 do SWZ</t>
  </si>
  <si>
    <t>Typ, model</t>
  </si>
  <si>
    <t>Pojemnik na płyn dezynfekcyjny uruchamiany bez kontaktu
z dłonią, poj. min. 0,5 l.</t>
  </si>
  <si>
    <t>Wieszak na papier toaletowy dostosowany do rolek o śr.min. 19cm.</t>
  </si>
  <si>
    <t>Należy podać 2 modele komputera i monitorów</t>
  </si>
  <si>
    <t>Sprawa nr 154/2025</t>
  </si>
  <si>
    <t>UWAGA: W celu uniknięcia błędów obliczeniowych należy wypełnić tylko kolumnę: 4 i 6 tj. Cena jedn. Netto [PLN] oraz Stawka VAT [%] , nie należy zmieniać formuł w kolumnach: 5 i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</si>
</sst>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0"/>
      <color rgb="FF000000"/>
      <name val="Arial"/>
      <scheme val="minor"/>
    </font>
    <font>
      <sz val="10"/>
      <color theme="1"/>
      <name val="Arial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  <scheme val="minor"/>
    </font>
    <font>
      <sz val="8"/>
      <color rgb="FF000000"/>
      <name val="Arial"/>
      <family val="2"/>
      <charset val="238"/>
      <scheme val="minor"/>
    </font>
    <font>
      <b/>
      <sz val="10"/>
      <color theme="1"/>
      <name val="Arial"/>
      <family val="2"/>
      <charset val="238"/>
      <scheme val="minor"/>
    </font>
    <font>
      <b/>
      <sz val="10"/>
      <color rgb="FF000000"/>
      <name val="Arial"/>
      <family val="2"/>
      <charset val="238"/>
      <scheme val="minor"/>
    </font>
    <font>
      <sz val="10"/>
      <color rgb="FF000000"/>
      <name val="Arial"/>
      <family val="2"/>
      <charset val="238"/>
      <scheme val="minor"/>
    </font>
    <font>
      <i/>
      <sz val="7"/>
      <color theme="1"/>
      <name val="Arial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Protection="1">
      <protection locked="0"/>
    </xf>
    <xf numFmtId="0" fontId="0" fillId="3" borderId="0" xfId="0" applyFill="1" applyAlignment="1" applyProtection="1">
      <alignment horizontal="left"/>
      <protection locked="0"/>
    </xf>
    <xf numFmtId="0" fontId="1" fillId="0" borderId="2" xfId="0" applyFont="1" applyBorder="1" applyAlignment="1" applyProtection="1">
      <alignment horizontal="center" vertical="center" textRotation="90"/>
      <protection locked="0"/>
    </xf>
    <xf numFmtId="0" fontId="1" fillId="3" borderId="2" xfId="0" applyFont="1" applyFill="1" applyBorder="1" applyAlignment="1" applyProtection="1">
      <alignment horizontal="left" vertical="center"/>
      <protection locked="0"/>
    </xf>
    <xf numFmtId="0" fontId="1" fillId="2" borderId="2" xfId="0" applyFont="1" applyFill="1" applyBorder="1" applyAlignment="1" applyProtection="1">
      <alignment vertical="top" textRotation="90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3" borderId="2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1" fillId="4" borderId="2" xfId="0" applyFont="1" applyFill="1" applyBorder="1" applyAlignment="1" applyProtection="1">
      <alignment vertical="top" textRotation="90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5" fillId="3" borderId="9" xfId="0" applyFont="1" applyFill="1" applyBorder="1" applyAlignment="1" applyProtection="1">
      <alignment horizontal="left" vertical="center"/>
      <protection locked="0"/>
    </xf>
    <xf numFmtId="1" fontId="4" fillId="3" borderId="2" xfId="0" applyNumberFormat="1" applyFont="1" applyFill="1" applyBorder="1" applyAlignment="1" applyProtection="1">
      <alignment horizontal="center" vertical="center"/>
      <protection locked="0"/>
    </xf>
    <xf numFmtId="164" fontId="4" fillId="3" borderId="2" xfId="0" applyNumberFormat="1" applyFont="1" applyFill="1" applyBorder="1" applyAlignment="1" applyProtection="1">
      <alignment horizontal="center" vertical="center"/>
      <protection locked="0"/>
    </xf>
    <xf numFmtId="9" fontId="4" fillId="3" borderId="2" xfId="0" applyNumberFormat="1" applyFont="1" applyFill="1" applyBorder="1" applyAlignment="1" applyProtection="1">
      <alignment horizontal="center" vertical="center"/>
      <protection locked="0"/>
    </xf>
    <xf numFmtId="164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left" vertical="center" wrapText="1"/>
      <protection locked="0"/>
    </xf>
    <xf numFmtId="16" fontId="1" fillId="0" borderId="6" xfId="0" applyNumberFormat="1" applyFont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left" vertical="center"/>
      <protection locked="0"/>
    </xf>
    <xf numFmtId="9" fontId="3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1" fillId="3" borderId="6" xfId="0" applyFont="1" applyFill="1" applyBorder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49" fontId="1" fillId="3" borderId="6" xfId="0" applyNumberFormat="1" applyFont="1" applyFill="1" applyBorder="1" applyAlignment="1" applyProtection="1">
      <alignment horizontal="center" vertical="center"/>
      <protection locked="0"/>
    </xf>
    <xf numFmtId="49" fontId="1" fillId="0" borderId="6" xfId="0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 applyProtection="1">
      <alignment horizontal="left" vertical="center" wrapText="1"/>
      <protection locked="0"/>
    </xf>
    <xf numFmtId="0" fontId="4" fillId="3" borderId="2" xfId="0" applyFont="1" applyFill="1" applyBorder="1" applyAlignment="1" applyProtection="1">
      <alignment horizontal="left" vertical="center"/>
      <protection locked="0"/>
    </xf>
    <xf numFmtId="49" fontId="1" fillId="0" borderId="10" xfId="0" applyNumberFormat="1" applyFont="1" applyBorder="1" applyAlignment="1" applyProtection="1">
      <alignment horizontal="center" vertical="center"/>
      <protection locked="0"/>
    </xf>
    <xf numFmtId="0" fontId="4" fillId="3" borderId="11" xfId="0" applyFont="1" applyFill="1" applyBorder="1" applyAlignment="1" applyProtection="1">
      <alignment horizontal="left" vertical="center"/>
      <protection locked="0"/>
    </xf>
    <xf numFmtId="1" fontId="4" fillId="4" borderId="2" xfId="0" applyNumberFormat="1" applyFont="1" applyFill="1" applyBorder="1" applyAlignment="1" applyProtection="1">
      <alignment horizontal="center" vertical="center"/>
      <protection locked="0"/>
    </xf>
    <xf numFmtId="164" fontId="4" fillId="4" borderId="2" xfId="0" applyNumberFormat="1" applyFont="1" applyFill="1" applyBorder="1" applyAlignment="1" applyProtection="1">
      <alignment horizontal="center" vertical="center"/>
      <protection locked="0"/>
    </xf>
    <xf numFmtId="9" fontId="4" fillId="4" borderId="2" xfId="0" applyNumberFormat="1" applyFont="1" applyFill="1" applyBorder="1" applyAlignment="1" applyProtection="1">
      <alignment horizontal="center" vertical="center"/>
      <protection locked="0"/>
    </xf>
    <xf numFmtId="164" fontId="3" fillId="4" borderId="2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5" xfId="0" applyNumberFormat="1" applyFont="1" applyBorder="1" applyAlignment="1" applyProtection="1">
      <alignment horizontal="center" vertical="center"/>
      <protection locked="0"/>
    </xf>
    <xf numFmtId="0" fontId="4" fillId="3" borderId="9" xfId="0" applyFont="1" applyFill="1" applyBorder="1" applyAlignment="1" applyProtection="1">
      <alignment horizontal="left" vertical="center" wrapText="1"/>
      <protection locked="0"/>
    </xf>
    <xf numFmtId="9" fontId="3" fillId="4" borderId="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Protection="1">
      <protection locked="0"/>
    </xf>
    <xf numFmtId="0" fontId="7" fillId="0" borderId="13" xfId="0" applyFont="1" applyBorder="1" applyProtection="1">
      <protection locked="0"/>
    </xf>
    <xf numFmtId="164" fontId="7" fillId="0" borderId="0" xfId="0" applyNumberFormat="1" applyFont="1" applyProtection="1">
      <protection locked="0"/>
    </xf>
    <xf numFmtId="164" fontId="0" fillId="0" borderId="14" xfId="0" applyNumberFormat="1" applyBorder="1" applyProtection="1">
      <protection locked="0"/>
    </xf>
    <xf numFmtId="164" fontId="0" fillId="0" borderId="16" xfId="0" applyNumberFormat="1" applyBorder="1" applyProtection="1">
      <protection locked="0"/>
    </xf>
    <xf numFmtId="164" fontId="0" fillId="0" borderId="15" xfId="0" applyNumberFormat="1" applyBorder="1" applyProtection="1">
      <protection locked="0"/>
    </xf>
    <xf numFmtId="164" fontId="0" fillId="3" borderId="14" xfId="0" applyNumberFormat="1" applyFill="1" applyBorder="1" applyProtection="1">
      <protection locked="0"/>
    </xf>
    <xf numFmtId="164" fontId="0" fillId="3" borderId="16" xfId="0" applyNumberFormat="1" applyFill="1" applyBorder="1" applyProtection="1">
      <protection locked="0"/>
    </xf>
    <xf numFmtId="164" fontId="0" fillId="3" borderId="15" xfId="0" applyNumberFormat="1" applyFill="1" applyBorder="1" applyProtection="1">
      <protection locked="0"/>
    </xf>
    <xf numFmtId="0" fontId="0" fillId="3" borderId="0" xfId="0" applyFill="1" applyProtection="1">
      <protection locked="0"/>
    </xf>
    <xf numFmtId="164" fontId="4" fillId="3" borderId="2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164" fontId="3" fillId="3" borderId="2" xfId="0" applyNumberFormat="1" applyFont="1" applyFill="1" applyBorder="1" applyAlignment="1">
      <alignment horizontal="center" vertical="center" wrapText="1"/>
    </xf>
    <xf numFmtId="164" fontId="7" fillId="0" borderId="12" xfId="0" applyNumberFormat="1" applyFont="1" applyBorder="1"/>
    <xf numFmtId="164" fontId="3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 applyProtection="1">
      <alignment horizontal="right"/>
      <protection locked="0"/>
    </xf>
    <xf numFmtId="0" fontId="0" fillId="3" borderId="2" xfId="0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wrapText="1"/>
      <protection locked="0"/>
    </xf>
    <xf numFmtId="0" fontId="2" fillId="0" borderId="3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1" fillId="4" borderId="2" xfId="0" applyFont="1" applyFill="1" applyBorder="1" applyAlignment="1" applyProtection="1">
      <alignment horizontal="center" vertical="center"/>
      <protection locked="0"/>
    </xf>
    <xf numFmtId="49" fontId="1" fillId="4" borderId="2" xfId="0" applyNumberFormat="1" applyFont="1" applyFill="1" applyBorder="1" applyAlignment="1" applyProtection="1">
      <alignment horizontal="center" vertical="center"/>
      <protection locked="0"/>
    </xf>
    <xf numFmtId="49" fontId="1" fillId="4" borderId="7" xfId="0" applyNumberFormat="1" applyFont="1" applyFill="1" applyBorder="1" applyAlignment="1" applyProtection="1">
      <alignment horizontal="center" vertical="center"/>
      <protection locked="0"/>
    </xf>
    <xf numFmtId="49" fontId="1" fillId="4" borderId="8" xfId="0" applyNumberFormat="1" applyFont="1" applyFill="1" applyBorder="1" applyAlignment="1" applyProtection="1">
      <alignment horizontal="center" vertical="center"/>
      <protection locked="0"/>
    </xf>
    <xf numFmtId="0" fontId="7" fillId="3" borderId="0" xfId="0" applyFont="1" applyFill="1" applyAlignment="1" applyProtection="1">
      <alignment horizontal="center" wrapText="1"/>
      <protection locked="0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1562100</xdr:colOff>
      <xdr:row>1</xdr:row>
      <xdr:rowOff>47625</xdr:rowOff>
    </xdr:from>
    <xdr:to>
      <xdr:col>7</xdr:col>
      <xdr:colOff>38100</xdr:colOff>
      <xdr:row>4</xdr:row>
      <xdr:rowOff>85725</xdr:rowOff>
    </xdr:to>
    <xdr:pic>
      <xdr:nvPicPr>
        <xdr:cNvPr id="3" name="Obraz 4">
          <a:extLst>
            <a:ext uri="{FF2B5EF4-FFF2-40B4-BE49-F238E27FC236}">
              <a16:creationId xmlns:a16="http://schemas.microsoft.com/office/drawing/2014/main" id="{D36C2255-C577-430B-A149-7102FD5444A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71675" y="247650"/>
          <a:ext cx="616267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8:I81"/>
  <sheetViews>
    <sheetView tabSelected="1" zoomScale="115" zoomScaleNormal="115" zoomScaleSheetLayoutView="80" workbookViewId="0">
      <selection activeCell="D87" sqref="D87"/>
    </sheetView>
  </sheetViews>
  <sheetFormatPr defaultColWidth="12.7109375" defaultRowHeight="15.75" customHeight="1" x14ac:dyDescent="0.2"/>
  <cols>
    <col min="1" max="1" width="6.140625" style="1" customWidth="1"/>
    <col min="2" max="2" width="57.140625" style="2" customWidth="1"/>
    <col min="3" max="3" width="8.28515625" style="1" bestFit="1" customWidth="1"/>
    <col min="4" max="4" width="12.28515625" style="1" customWidth="1"/>
    <col min="5" max="5" width="13.42578125" style="1" customWidth="1"/>
    <col min="6" max="6" width="9.85546875" style="1" customWidth="1"/>
    <col min="7" max="7" width="14.28515625" style="1" customWidth="1"/>
    <col min="8" max="16384" width="12.7109375" style="1"/>
  </cols>
  <sheetData>
    <row r="8" spans="1:8" ht="12.75" x14ac:dyDescent="0.2">
      <c r="A8" s="1" t="s">
        <v>124</v>
      </c>
      <c r="F8" s="55" t="s">
        <v>119</v>
      </c>
      <c r="G8" s="55"/>
      <c r="H8" s="55"/>
    </row>
    <row r="9" spans="1:8" ht="31.5" customHeight="1" x14ac:dyDescent="0.2">
      <c r="A9" s="57" t="s">
        <v>110</v>
      </c>
      <c r="B9" s="58"/>
      <c r="C9" s="59"/>
    </row>
    <row r="10" spans="1:8" ht="119.25" customHeight="1" x14ac:dyDescent="0.2">
      <c r="A10" s="3" t="s">
        <v>0</v>
      </c>
      <c r="B10" s="4" t="s">
        <v>1</v>
      </c>
      <c r="C10" s="5" t="s">
        <v>2</v>
      </c>
      <c r="D10" s="5" t="s">
        <v>3</v>
      </c>
      <c r="E10" s="5" t="s">
        <v>4</v>
      </c>
      <c r="F10" s="5" t="s">
        <v>5</v>
      </c>
      <c r="G10" s="5" t="s">
        <v>6</v>
      </c>
      <c r="H10" s="5" t="s">
        <v>120</v>
      </c>
    </row>
    <row r="11" spans="1:8" ht="14.25" customHeight="1" x14ac:dyDescent="0.2">
      <c r="A11" s="6">
        <v>1</v>
      </c>
      <c r="B11" s="7">
        <v>2</v>
      </c>
      <c r="C11" s="8">
        <v>3</v>
      </c>
      <c r="D11" s="8">
        <v>4</v>
      </c>
      <c r="E11" s="8">
        <v>5</v>
      </c>
      <c r="F11" s="8">
        <v>6</v>
      </c>
      <c r="G11" s="8">
        <v>7</v>
      </c>
      <c r="H11" s="8">
        <v>8</v>
      </c>
    </row>
    <row r="12" spans="1:8" ht="34.5" customHeight="1" x14ac:dyDescent="0.2">
      <c r="A12" s="60" t="s">
        <v>31</v>
      </c>
      <c r="B12" s="60"/>
      <c r="C12" s="9"/>
      <c r="D12" s="9"/>
      <c r="E12" s="9"/>
      <c r="F12" s="9"/>
      <c r="G12" s="9"/>
      <c r="H12" s="9"/>
    </row>
    <row r="13" spans="1:8" s="17" customFormat="1" ht="20.100000000000001" customHeight="1" x14ac:dyDescent="0.2">
      <c r="A13" s="10" t="s">
        <v>7</v>
      </c>
      <c r="B13" s="11" t="s">
        <v>32</v>
      </c>
      <c r="C13" s="12">
        <v>1</v>
      </c>
      <c r="D13" s="13"/>
      <c r="E13" s="50">
        <f>C13*D13</f>
        <v>0</v>
      </c>
      <c r="F13" s="14"/>
      <c r="G13" s="52">
        <f>E13+E13*F13</f>
        <v>0</v>
      </c>
      <c r="H13" s="16"/>
    </row>
    <row r="14" spans="1:8" s="17" customFormat="1" ht="26.25" customHeight="1" x14ac:dyDescent="0.2">
      <c r="A14" s="18" t="s">
        <v>8</v>
      </c>
      <c r="B14" s="19" t="s">
        <v>33</v>
      </c>
      <c r="C14" s="12">
        <v>16</v>
      </c>
      <c r="D14" s="13"/>
      <c r="E14" s="50">
        <f t="shared" ref="E14:E56" si="0">C14*D14</f>
        <v>0</v>
      </c>
      <c r="F14" s="14"/>
      <c r="G14" s="52">
        <f t="shared" ref="G14:G56" si="1">E14+E14*F14</f>
        <v>0</v>
      </c>
      <c r="H14" s="16"/>
    </row>
    <row r="15" spans="1:8" s="17" customFormat="1" ht="24" customHeight="1" x14ac:dyDescent="0.2">
      <c r="A15" s="18" t="s">
        <v>9</v>
      </c>
      <c r="B15" s="19" t="s">
        <v>34</v>
      </c>
      <c r="C15" s="12">
        <v>5</v>
      </c>
      <c r="D15" s="13"/>
      <c r="E15" s="50">
        <f t="shared" si="0"/>
        <v>0</v>
      </c>
      <c r="F15" s="14"/>
      <c r="G15" s="52">
        <f t="shared" si="1"/>
        <v>0</v>
      </c>
      <c r="H15" s="16"/>
    </row>
    <row r="16" spans="1:8" s="17" customFormat="1" ht="25.5" customHeight="1" x14ac:dyDescent="0.2">
      <c r="A16" s="18" t="s">
        <v>10</v>
      </c>
      <c r="B16" s="19" t="s">
        <v>35</v>
      </c>
      <c r="C16" s="12">
        <v>3</v>
      </c>
      <c r="D16" s="13"/>
      <c r="E16" s="50">
        <f t="shared" si="0"/>
        <v>0</v>
      </c>
      <c r="F16" s="14"/>
      <c r="G16" s="52">
        <f t="shared" si="1"/>
        <v>0</v>
      </c>
      <c r="H16" s="16"/>
    </row>
    <row r="17" spans="1:9" s="17" customFormat="1" ht="20.100000000000001" customHeight="1" x14ac:dyDescent="0.2">
      <c r="A17" s="20" t="s">
        <v>12</v>
      </c>
      <c r="B17" s="21" t="s">
        <v>36</v>
      </c>
      <c r="C17" s="12">
        <v>2</v>
      </c>
      <c r="D17" s="15"/>
      <c r="E17" s="50">
        <f t="shared" si="0"/>
        <v>0</v>
      </c>
      <c r="F17" s="22"/>
      <c r="G17" s="52">
        <f t="shared" si="1"/>
        <v>0</v>
      </c>
      <c r="H17" s="23"/>
    </row>
    <row r="18" spans="1:9" s="17" customFormat="1" ht="25.5" customHeight="1" x14ac:dyDescent="0.2">
      <c r="A18" s="20" t="s">
        <v>11</v>
      </c>
      <c r="B18" s="19" t="s">
        <v>37</v>
      </c>
      <c r="C18" s="12">
        <v>8</v>
      </c>
      <c r="D18" s="15"/>
      <c r="E18" s="50">
        <f t="shared" si="0"/>
        <v>0</v>
      </c>
      <c r="F18" s="22"/>
      <c r="G18" s="52">
        <f t="shared" si="1"/>
        <v>0</v>
      </c>
      <c r="H18" s="23"/>
    </row>
    <row r="19" spans="1:9" s="25" customFormat="1" ht="31.5" customHeight="1" x14ac:dyDescent="0.2">
      <c r="A19" s="24" t="s">
        <v>13</v>
      </c>
      <c r="B19" s="19" t="s">
        <v>38</v>
      </c>
      <c r="C19" s="12">
        <v>1</v>
      </c>
      <c r="D19" s="13"/>
      <c r="E19" s="50">
        <f t="shared" si="0"/>
        <v>0</v>
      </c>
      <c r="F19" s="14"/>
      <c r="G19" s="52">
        <f t="shared" si="1"/>
        <v>0</v>
      </c>
      <c r="H19" s="23"/>
    </row>
    <row r="20" spans="1:9" s="25" customFormat="1" ht="20.100000000000001" customHeight="1" x14ac:dyDescent="0.2">
      <c r="A20" s="26" t="s">
        <v>14</v>
      </c>
      <c r="B20" s="21" t="s">
        <v>39</v>
      </c>
      <c r="C20" s="12">
        <v>3</v>
      </c>
      <c r="D20" s="13"/>
      <c r="E20" s="50">
        <f t="shared" si="0"/>
        <v>0</v>
      </c>
      <c r="F20" s="14"/>
      <c r="G20" s="52">
        <f t="shared" si="1"/>
        <v>0</v>
      </c>
      <c r="H20" s="23"/>
    </row>
    <row r="21" spans="1:9" s="25" customFormat="1" ht="20.100000000000001" customHeight="1" x14ac:dyDescent="0.2">
      <c r="A21" s="26" t="s">
        <v>15</v>
      </c>
      <c r="B21" s="21" t="s">
        <v>112</v>
      </c>
      <c r="C21" s="12">
        <v>1</v>
      </c>
      <c r="D21" s="13"/>
      <c r="E21" s="50">
        <f t="shared" si="0"/>
        <v>0</v>
      </c>
      <c r="F21" s="14"/>
      <c r="G21" s="52">
        <f t="shared" si="1"/>
        <v>0</v>
      </c>
      <c r="H21" s="23"/>
    </row>
    <row r="22" spans="1:9" s="17" customFormat="1" ht="20.100000000000001" customHeight="1" x14ac:dyDescent="0.2">
      <c r="A22" s="27" t="s">
        <v>15</v>
      </c>
      <c r="B22" s="21" t="s">
        <v>113</v>
      </c>
      <c r="C22" s="12">
        <v>6</v>
      </c>
      <c r="D22" s="13"/>
      <c r="E22" s="50">
        <f t="shared" si="0"/>
        <v>0</v>
      </c>
      <c r="F22" s="14"/>
      <c r="G22" s="52">
        <f t="shared" si="1"/>
        <v>0</v>
      </c>
      <c r="H22" s="23"/>
    </row>
    <row r="23" spans="1:9" s="17" customFormat="1" ht="20.100000000000001" customHeight="1" x14ac:dyDescent="0.2">
      <c r="A23" s="27" t="s">
        <v>16</v>
      </c>
      <c r="B23" s="21" t="s">
        <v>40</v>
      </c>
      <c r="C23" s="12">
        <v>2</v>
      </c>
      <c r="D23" s="13"/>
      <c r="E23" s="50">
        <f t="shared" si="0"/>
        <v>0</v>
      </c>
      <c r="F23" s="14"/>
      <c r="G23" s="52">
        <f t="shared" si="1"/>
        <v>0</v>
      </c>
      <c r="H23" s="23"/>
    </row>
    <row r="24" spans="1:9" s="17" customFormat="1" ht="20.100000000000001" customHeight="1" x14ac:dyDescent="0.2">
      <c r="A24" s="27" t="s">
        <v>17</v>
      </c>
      <c r="B24" s="21" t="s">
        <v>41</v>
      </c>
      <c r="C24" s="12">
        <v>6</v>
      </c>
      <c r="D24" s="13"/>
      <c r="E24" s="50">
        <f t="shared" si="0"/>
        <v>0</v>
      </c>
      <c r="F24" s="14"/>
      <c r="G24" s="52">
        <f t="shared" si="1"/>
        <v>0</v>
      </c>
      <c r="H24" s="23"/>
    </row>
    <row r="25" spans="1:9" s="17" customFormat="1" ht="20.100000000000001" customHeight="1" x14ac:dyDescent="0.2">
      <c r="A25" s="27" t="s">
        <v>18</v>
      </c>
      <c r="B25" s="21" t="s">
        <v>42</v>
      </c>
      <c r="C25" s="12">
        <v>3</v>
      </c>
      <c r="D25" s="13"/>
      <c r="E25" s="50">
        <f t="shared" si="0"/>
        <v>0</v>
      </c>
      <c r="F25" s="14"/>
      <c r="G25" s="52">
        <f t="shared" si="1"/>
        <v>0</v>
      </c>
      <c r="H25" s="23"/>
    </row>
    <row r="26" spans="1:9" s="17" customFormat="1" ht="20.100000000000001" customHeight="1" x14ac:dyDescent="0.2">
      <c r="A26" s="27" t="s">
        <v>19</v>
      </c>
      <c r="B26" s="21" t="s">
        <v>43</v>
      </c>
      <c r="C26" s="12">
        <v>4</v>
      </c>
      <c r="D26" s="13"/>
      <c r="E26" s="50">
        <f t="shared" si="0"/>
        <v>0</v>
      </c>
      <c r="F26" s="14"/>
      <c r="G26" s="52">
        <f t="shared" si="1"/>
        <v>0</v>
      </c>
      <c r="H26" s="16"/>
    </row>
    <row r="27" spans="1:9" s="17" customFormat="1" ht="20.100000000000001" customHeight="1" x14ac:dyDescent="0.2">
      <c r="A27" s="27" t="s">
        <v>20</v>
      </c>
      <c r="B27" s="21" t="s">
        <v>44</v>
      </c>
      <c r="C27" s="12">
        <v>10</v>
      </c>
      <c r="D27" s="13"/>
      <c r="E27" s="50">
        <f t="shared" si="0"/>
        <v>0</v>
      </c>
      <c r="F27" s="14"/>
      <c r="G27" s="52">
        <f t="shared" si="1"/>
        <v>0</v>
      </c>
      <c r="H27" s="23"/>
    </row>
    <row r="28" spans="1:9" s="17" customFormat="1" ht="51" x14ac:dyDescent="0.2">
      <c r="A28" s="27" t="s">
        <v>21</v>
      </c>
      <c r="B28" s="21" t="s">
        <v>45</v>
      </c>
      <c r="C28" s="12">
        <v>23</v>
      </c>
      <c r="D28" s="13"/>
      <c r="E28" s="50">
        <f t="shared" si="0"/>
        <v>0</v>
      </c>
      <c r="F28" s="14"/>
      <c r="G28" s="52">
        <f t="shared" si="1"/>
        <v>0</v>
      </c>
      <c r="H28" s="16"/>
      <c r="I28" s="28" t="s">
        <v>123</v>
      </c>
    </row>
    <row r="29" spans="1:9" s="17" customFormat="1" ht="20.100000000000001" customHeight="1" x14ac:dyDescent="0.2">
      <c r="A29" s="27" t="s">
        <v>46</v>
      </c>
      <c r="B29" s="21" t="s">
        <v>47</v>
      </c>
      <c r="C29" s="12">
        <v>37</v>
      </c>
      <c r="D29" s="13"/>
      <c r="E29" s="50">
        <f t="shared" si="0"/>
        <v>0</v>
      </c>
      <c r="F29" s="14"/>
      <c r="G29" s="52">
        <f t="shared" si="1"/>
        <v>0</v>
      </c>
      <c r="H29" s="23"/>
    </row>
    <row r="30" spans="1:9" s="17" customFormat="1" ht="20.100000000000001" customHeight="1" x14ac:dyDescent="0.2">
      <c r="A30" s="27" t="s">
        <v>22</v>
      </c>
      <c r="B30" s="21" t="s">
        <v>48</v>
      </c>
      <c r="C30" s="12">
        <v>17</v>
      </c>
      <c r="D30" s="13"/>
      <c r="E30" s="50">
        <f t="shared" si="0"/>
        <v>0</v>
      </c>
      <c r="F30" s="14"/>
      <c r="G30" s="52">
        <f t="shared" si="1"/>
        <v>0</v>
      </c>
      <c r="H30" s="16"/>
    </row>
    <row r="31" spans="1:9" s="17" customFormat="1" ht="27.75" customHeight="1" x14ac:dyDescent="0.2">
      <c r="A31" s="27" t="s">
        <v>23</v>
      </c>
      <c r="B31" s="19" t="s">
        <v>49</v>
      </c>
      <c r="C31" s="12">
        <v>42</v>
      </c>
      <c r="D31" s="13"/>
      <c r="E31" s="50">
        <f t="shared" si="0"/>
        <v>0</v>
      </c>
      <c r="F31" s="14"/>
      <c r="G31" s="52">
        <f t="shared" si="1"/>
        <v>0</v>
      </c>
      <c r="H31" s="23"/>
    </row>
    <row r="32" spans="1:9" s="17" customFormat="1" ht="24" customHeight="1" x14ac:dyDescent="0.2">
      <c r="A32" s="27" t="s">
        <v>24</v>
      </c>
      <c r="B32" s="29" t="s">
        <v>50</v>
      </c>
      <c r="C32" s="12">
        <v>42</v>
      </c>
      <c r="D32" s="13"/>
      <c r="E32" s="50">
        <f t="shared" si="0"/>
        <v>0</v>
      </c>
      <c r="F32" s="14"/>
      <c r="G32" s="52">
        <f t="shared" si="1"/>
        <v>0</v>
      </c>
      <c r="H32" s="23"/>
    </row>
    <row r="33" spans="1:8" s="17" customFormat="1" ht="42" customHeight="1" x14ac:dyDescent="0.2">
      <c r="A33" s="27" t="s">
        <v>25</v>
      </c>
      <c r="B33" s="29" t="s">
        <v>121</v>
      </c>
      <c r="C33" s="12">
        <v>27</v>
      </c>
      <c r="D33" s="13"/>
      <c r="E33" s="50">
        <f t="shared" si="0"/>
        <v>0</v>
      </c>
      <c r="F33" s="14"/>
      <c r="G33" s="52">
        <f t="shared" si="1"/>
        <v>0</v>
      </c>
      <c r="H33" s="23"/>
    </row>
    <row r="34" spans="1:8" s="17" customFormat="1" ht="20.100000000000001" customHeight="1" x14ac:dyDescent="0.2">
      <c r="A34" s="27" t="s">
        <v>26</v>
      </c>
      <c r="B34" s="30" t="s">
        <v>51</v>
      </c>
      <c r="C34" s="12">
        <v>1</v>
      </c>
      <c r="D34" s="13"/>
      <c r="E34" s="50">
        <f t="shared" si="0"/>
        <v>0</v>
      </c>
      <c r="F34" s="14"/>
      <c r="G34" s="52">
        <f t="shared" si="1"/>
        <v>0</v>
      </c>
      <c r="H34" s="23"/>
    </row>
    <row r="35" spans="1:8" s="17" customFormat="1" ht="20.100000000000001" customHeight="1" x14ac:dyDescent="0.2">
      <c r="A35" s="26" t="s">
        <v>27</v>
      </c>
      <c r="B35" s="30" t="s">
        <v>52</v>
      </c>
      <c r="C35" s="12">
        <v>16</v>
      </c>
      <c r="D35" s="13"/>
      <c r="E35" s="50">
        <f t="shared" si="0"/>
        <v>0</v>
      </c>
      <c r="F35" s="14"/>
      <c r="G35" s="52">
        <f t="shared" si="1"/>
        <v>0</v>
      </c>
      <c r="H35" s="23"/>
    </row>
    <row r="36" spans="1:8" s="17" customFormat="1" ht="20.100000000000001" customHeight="1" x14ac:dyDescent="0.2">
      <c r="A36" s="27" t="s">
        <v>28</v>
      </c>
      <c r="B36" s="30" t="s">
        <v>53</v>
      </c>
      <c r="C36" s="12">
        <v>44</v>
      </c>
      <c r="D36" s="13"/>
      <c r="E36" s="50">
        <f t="shared" si="0"/>
        <v>0</v>
      </c>
      <c r="F36" s="14"/>
      <c r="G36" s="52">
        <f t="shared" si="1"/>
        <v>0</v>
      </c>
      <c r="H36" s="23"/>
    </row>
    <row r="37" spans="1:8" s="17" customFormat="1" ht="20.100000000000001" customHeight="1" x14ac:dyDescent="0.2">
      <c r="A37" s="27" t="s">
        <v>29</v>
      </c>
      <c r="B37" s="29" t="s">
        <v>122</v>
      </c>
      <c r="C37" s="12">
        <v>12</v>
      </c>
      <c r="D37" s="13"/>
      <c r="E37" s="50">
        <f t="shared" si="0"/>
        <v>0</v>
      </c>
      <c r="F37" s="14"/>
      <c r="G37" s="52">
        <f t="shared" si="1"/>
        <v>0</v>
      </c>
      <c r="H37" s="23"/>
    </row>
    <row r="38" spans="1:8" s="17" customFormat="1" ht="20.100000000000001" customHeight="1" x14ac:dyDescent="0.2">
      <c r="A38" s="27" t="s">
        <v>30</v>
      </c>
      <c r="B38" s="30" t="s">
        <v>55</v>
      </c>
      <c r="C38" s="12">
        <v>42</v>
      </c>
      <c r="D38" s="13"/>
      <c r="E38" s="50">
        <f t="shared" si="0"/>
        <v>0</v>
      </c>
      <c r="F38" s="14"/>
      <c r="G38" s="52">
        <f t="shared" si="1"/>
        <v>0</v>
      </c>
      <c r="H38" s="23"/>
    </row>
    <row r="39" spans="1:8" s="17" customFormat="1" ht="20.100000000000001" customHeight="1" x14ac:dyDescent="0.2">
      <c r="A39" s="31" t="s">
        <v>54</v>
      </c>
      <c r="B39" s="32" t="s">
        <v>56</v>
      </c>
      <c r="C39" s="12">
        <v>11</v>
      </c>
      <c r="D39" s="13"/>
      <c r="E39" s="50">
        <f t="shared" si="0"/>
        <v>0</v>
      </c>
      <c r="F39" s="14"/>
      <c r="G39" s="52">
        <f t="shared" si="1"/>
        <v>0</v>
      </c>
      <c r="H39" s="23"/>
    </row>
    <row r="40" spans="1:8" s="17" customFormat="1" ht="20.100000000000001" customHeight="1" x14ac:dyDescent="0.2">
      <c r="A40" s="61" t="s">
        <v>57</v>
      </c>
      <c r="B40" s="61"/>
      <c r="C40" s="33"/>
      <c r="D40" s="34"/>
      <c r="E40" s="51"/>
      <c r="F40" s="35"/>
      <c r="G40" s="54"/>
      <c r="H40" s="36"/>
    </row>
    <row r="41" spans="1:8" s="17" customFormat="1" ht="27" customHeight="1" x14ac:dyDescent="0.2">
      <c r="A41" s="37" t="s">
        <v>58</v>
      </c>
      <c r="B41" s="38" t="s">
        <v>59</v>
      </c>
      <c r="C41" s="12">
        <v>2</v>
      </c>
      <c r="D41" s="13"/>
      <c r="E41" s="50">
        <f t="shared" si="0"/>
        <v>0</v>
      </c>
      <c r="F41" s="14"/>
      <c r="G41" s="52">
        <f t="shared" si="1"/>
        <v>0</v>
      </c>
      <c r="H41" s="16"/>
    </row>
    <row r="42" spans="1:8" s="17" customFormat="1" ht="20.100000000000001" customHeight="1" x14ac:dyDescent="0.2">
      <c r="A42" s="62" t="s">
        <v>62</v>
      </c>
      <c r="B42" s="63"/>
      <c r="C42" s="33"/>
      <c r="D42" s="36"/>
      <c r="E42" s="51"/>
      <c r="F42" s="39"/>
      <c r="G42" s="54"/>
      <c r="H42" s="36"/>
    </row>
    <row r="43" spans="1:8" s="17" customFormat="1" ht="20.100000000000001" customHeight="1" x14ac:dyDescent="0.2">
      <c r="A43" s="27" t="s">
        <v>63</v>
      </c>
      <c r="B43" s="30" t="s">
        <v>64</v>
      </c>
      <c r="C43" s="12">
        <v>20</v>
      </c>
      <c r="D43" s="13"/>
      <c r="E43" s="50">
        <f t="shared" si="0"/>
        <v>0</v>
      </c>
      <c r="F43" s="14"/>
      <c r="G43" s="52">
        <f t="shared" si="1"/>
        <v>0</v>
      </c>
      <c r="H43" s="23"/>
    </row>
    <row r="44" spans="1:8" s="17" customFormat="1" ht="20.100000000000001" customHeight="1" x14ac:dyDescent="0.2">
      <c r="A44" s="27" t="s">
        <v>60</v>
      </c>
      <c r="B44" s="30" t="s">
        <v>61</v>
      </c>
      <c r="C44" s="12">
        <v>20</v>
      </c>
      <c r="D44" s="13"/>
      <c r="E44" s="50">
        <f t="shared" si="0"/>
        <v>0</v>
      </c>
      <c r="F44" s="14"/>
      <c r="G44" s="52">
        <f t="shared" si="1"/>
        <v>0</v>
      </c>
      <c r="H44" s="23"/>
    </row>
    <row r="45" spans="1:8" s="17" customFormat="1" ht="20.100000000000001" customHeight="1" x14ac:dyDescent="0.2">
      <c r="A45" s="27" t="s">
        <v>65</v>
      </c>
      <c r="B45" s="30" t="s">
        <v>67</v>
      </c>
      <c r="C45" s="12">
        <v>8</v>
      </c>
      <c r="D45" s="13"/>
      <c r="E45" s="50">
        <f t="shared" si="0"/>
        <v>0</v>
      </c>
      <c r="F45" s="14"/>
      <c r="G45" s="52">
        <f t="shared" si="1"/>
        <v>0</v>
      </c>
      <c r="H45" s="23"/>
    </row>
    <row r="46" spans="1:8" s="17" customFormat="1" ht="20.100000000000001" customHeight="1" x14ac:dyDescent="0.2">
      <c r="A46" s="27" t="s">
        <v>66</v>
      </c>
      <c r="B46" s="30" t="s">
        <v>68</v>
      </c>
      <c r="C46" s="12">
        <v>3</v>
      </c>
      <c r="D46" s="13"/>
      <c r="E46" s="50">
        <f t="shared" si="0"/>
        <v>0</v>
      </c>
      <c r="F46" s="14"/>
      <c r="G46" s="52">
        <f t="shared" si="1"/>
        <v>0</v>
      </c>
      <c r="H46" s="23"/>
    </row>
    <row r="47" spans="1:8" s="17" customFormat="1" ht="20.100000000000001" customHeight="1" x14ac:dyDescent="0.2">
      <c r="A47" s="27" t="s">
        <v>69</v>
      </c>
      <c r="B47" s="30" t="s">
        <v>75</v>
      </c>
      <c r="C47" s="12">
        <v>2</v>
      </c>
      <c r="D47" s="13"/>
      <c r="E47" s="50">
        <f t="shared" si="0"/>
        <v>0</v>
      </c>
      <c r="F47" s="14"/>
      <c r="G47" s="52">
        <f t="shared" si="1"/>
        <v>0</v>
      </c>
      <c r="H47" s="23"/>
    </row>
    <row r="48" spans="1:8" s="17" customFormat="1" ht="20.100000000000001" customHeight="1" x14ac:dyDescent="0.2">
      <c r="A48" s="27" t="s">
        <v>70</v>
      </c>
      <c r="B48" s="30" t="s">
        <v>76</v>
      </c>
      <c r="C48" s="12">
        <v>1</v>
      </c>
      <c r="D48" s="13"/>
      <c r="E48" s="50">
        <f t="shared" si="0"/>
        <v>0</v>
      </c>
      <c r="F48" s="14"/>
      <c r="G48" s="52">
        <f t="shared" si="1"/>
        <v>0</v>
      </c>
      <c r="H48" s="23"/>
    </row>
    <row r="49" spans="1:8" s="17" customFormat="1" ht="20.100000000000001" customHeight="1" x14ac:dyDescent="0.2">
      <c r="A49" s="27" t="s">
        <v>71</v>
      </c>
      <c r="B49" s="30" t="s">
        <v>77</v>
      </c>
      <c r="C49" s="12">
        <v>18</v>
      </c>
      <c r="D49" s="13"/>
      <c r="E49" s="50">
        <f t="shared" si="0"/>
        <v>0</v>
      </c>
      <c r="F49" s="14"/>
      <c r="G49" s="52">
        <f t="shared" si="1"/>
        <v>0</v>
      </c>
      <c r="H49" s="23"/>
    </row>
    <row r="50" spans="1:8" s="25" customFormat="1" ht="20.100000000000001" customHeight="1" x14ac:dyDescent="0.2">
      <c r="A50" s="26" t="s">
        <v>72</v>
      </c>
      <c r="B50" s="30" t="s">
        <v>78</v>
      </c>
      <c r="C50" s="12">
        <v>7</v>
      </c>
      <c r="D50" s="13"/>
      <c r="E50" s="50">
        <f t="shared" si="0"/>
        <v>0</v>
      </c>
      <c r="F50" s="14"/>
      <c r="G50" s="52">
        <f t="shared" si="1"/>
        <v>0</v>
      </c>
      <c r="H50" s="23"/>
    </row>
    <row r="51" spans="1:8" s="25" customFormat="1" ht="20.100000000000001" customHeight="1" x14ac:dyDescent="0.2">
      <c r="A51" s="26" t="s">
        <v>73</v>
      </c>
      <c r="B51" s="30" t="s">
        <v>79</v>
      </c>
      <c r="C51" s="12">
        <v>4</v>
      </c>
      <c r="D51" s="13"/>
      <c r="E51" s="50">
        <f t="shared" si="0"/>
        <v>0</v>
      </c>
      <c r="F51" s="14"/>
      <c r="G51" s="52">
        <f t="shared" si="1"/>
        <v>0</v>
      </c>
      <c r="H51" s="23"/>
    </row>
    <row r="52" spans="1:8" s="25" customFormat="1" ht="20.100000000000001" customHeight="1" x14ac:dyDescent="0.2">
      <c r="A52" s="26" t="s">
        <v>74</v>
      </c>
      <c r="B52" s="30" t="s">
        <v>80</v>
      </c>
      <c r="C52" s="12">
        <v>1</v>
      </c>
      <c r="D52" s="13"/>
      <c r="E52" s="50">
        <f t="shared" si="0"/>
        <v>0</v>
      </c>
      <c r="F52" s="14"/>
      <c r="G52" s="52">
        <f t="shared" si="1"/>
        <v>0</v>
      </c>
      <c r="H52" s="23"/>
    </row>
    <row r="53" spans="1:8" s="25" customFormat="1" ht="20.100000000000001" customHeight="1" x14ac:dyDescent="0.2">
      <c r="A53" s="26" t="s">
        <v>81</v>
      </c>
      <c r="B53" s="30" t="s">
        <v>83</v>
      </c>
      <c r="C53" s="12">
        <v>1</v>
      </c>
      <c r="D53" s="13"/>
      <c r="E53" s="50">
        <f t="shared" si="0"/>
        <v>0</v>
      </c>
      <c r="F53" s="14"/>
      <c r="G53" s="52">
        <f t="shared" si="1"/>
        <v>0</v>
      </c>
      <c r="H53" s="23"/>
    </row>
    <row r="54" spans="1:8" s="25" customFormat="1" ht="20.100000000000001" customHeight="1" x14ac:dyDescent="0.2">
      <c r="A54" s="26" t="s">
        <v>82</v>
      </c>
      <c r="B54" s="30" t="s">
        <v>84</v>
      </c>
      <c r="C54" s="12">
        <v>2</v>
      </c>
      <c r="D54" s="13"/>
      <c r="E54" s="50">
        <f t="shared" si="0"/>
        <v>0</v>
      </c>
      <c r="F54" s="14"/>
      <c r="G54" s="52">
        <f t="shared" si="1"/>
        <v>0</v>
      </c>
      <c r="H54" s="23"/>
    </row>
    <row r="55" spans="1:8" s="25" customFormat="1" ht="20.100000000000001" customHeight="1" x14ac:dyDescent="0.2">
      <c r="A55" s="26" t="s">
        <v>85</v>
      </c>
      <c r="B55" s="30" t="s">
        <v>96</v>
      </c>
      <c r="C55" s="12">
        <v>17</v>
      </c>
      <c r="D55" s="13"/>
      <c r="E55" s="50">
        <f t="shared" si="0"/>
        <v>0</v>
      </c>
      <c r="F55" s="14"/>
      <c r="G55" s="52">
        <f t="shared" si="1"/>
        <v>0</v>
      </c>
      <c r="H55" s="23"/>
    </row>
    <row r="56" spans="1:8" s="25" customFormat="1" ht="20.100000000000001" customHeight="1" x14ac:dyDescent="0.2">
      <c r="A56" s="26" t="s">
        <v>86</v>
      </c>
      <c r="B56" s="30" t="s">
        <v>97</v>
      </c>
      <c r="C56" s="12">
        <v>1</v>
      </c>
      <c r="D56" s="13"/>
      <c r="E56" s="50">
        <f t="shared" si="0"/>
        <v>0</v>
      </c>
      <c r="F56" s="14"/>
      <c r="G56" s="52">
        <f t="shared" si="1"/>
        <v>0</v>
      </c>
      <c r="H56" s="23"/>
    </row>
    <row r="57" spans="1:8" s="25" customFormat="1" ht="20.100000000000001" customHeight="1" x14ac:dyDescent="0.2">
      <c r="A57" s="26" t="s">
        <v>87</v>
      </c>
      <c r="B57" s="30" t="s">
        <v>98</v>
      </c>
      <c r="C57" s="12">
        <v>4</v>
      </c>
      <c r="D57" s="13"/>
      <c r="E57" s="50">
        <f t="shared" ref="E57:E67" si="2">C57*D57</f>
        <v>0</v>
      </c>
      <c r="F57" s="14"/>
      <c r="G57" s="52">
        <f t="shared" ref="G57:G67" si="3">E57+E57*F57</f>
        <v>0</v>
      </c>
      <c r="H57" s="23"/>
    </row>
    <row r="58" spans="1:8" s="25" customFormat="1" ht="20.100000000000001" customHeight="1" x14ac:dyDescent="0.2">
      <c r="A58" s="26" t="s">
        <v>88</v>
      </c>
      <c r="B58" s="30" t="s">
        <v>98</v>
      </c>
      <c r="C58" s="12">
        <v>1</v>
      </c>
      <c r="D58" s="15"/>
      <c r="E58" s="50">
        <f t="shared" si="2"/>
        <v>0</v>
      </c>
      <c r="F58" s="14"/>
      <c r="G58" s="52">
        <f t="shared" si="3"/>
        <v>0</v>
      </c>
      <c r="H58" s="23"/>
    </row>
    <row r="59" spans="1:8" s="25" customFormat="1" ht="20.100000000000001" customHeight="1" x14ac:dyDescent="0.2">
      <c r="A59" s="26" t="s">
        <v>89</v>
      </c>
      <c r="B59" s="30" t="s">
        <v>99</v>
      </c>
      <c r="C59" s="12">
        <v>27</v>
      </c>
      <c r="D59" s="13"/>
      <c r="E59" s="50">
        <f t="shared" si="2"/>
        <v>0</v>
      </c>
      <c r="F59" s="14"/>
      <c r="G59" s="52">
        <f t="shared" si="3"/>
        <v>0</v>
      </c>
      <c r="H59" s="23"/>
    </row>
    <row r="60" spans="1:8" s="25" customFormat="1" ht="20.100000000000001" customHeight="1" x14ac:dyDescent="0.2">
      <c r="A60" s="26" t="s">
        <v>90</v>
      </c>
      <c r="B60" s="29" t="s">
        <v>100</v>
      </c>
      <c r="C60" s="12">
        <v>4</v>
      </c>
      <c r="D60" s="13"/>
      <c r="E60" s="50">
        <f t="shared" si="2"/>
        <v>0</v>
      </c>
      <c r="F60" s="14"/>
      <c r="G60" s="52">
        <f t="shared" si="3"/>
        <v>0</v>
      </c>
      <c r="H60" s="23"/>
    </row>
    <row r="61" spans="1:8" s="25" customFormat="1" ht="20.100000000000001" customHeight="1" x14ac:dyDescent="0.2">
      <c r="A61" s="26" t="s">
        <v>91</v>
      </c>
      <c r="B61" s="30" t="s">
        <v>101</v>
      </c>
      <c r="C61" s="12">
        <v>4</v>
      </c>
      <c r="D61" s="13"/>
      <c r="E61" s="50">
        <f t="shared" si="2"/>
        <v>0</v>
      </c>
      <c r="F61" s="14"/>
      <c r="G61" s="52">
        <f t="shared" si="3"/>
        <v>0</v>
      </c>
      <c r="H61" s="23"/>
    </row>
    <row r="62" spans="1:8" s="25" customFormat="1" ht="20.100000000000001" customHeight="1" x14ac:dyDescent="0.2">
      <c r="A62" s="26" t="s">
        <v>92</v>
      </c>
      <c r="B62" s="30" t="s">
        <v>102</v>
      </c>
      <c r="C62" s="12">
        <v>6</v>
      </c>
      <c r="D62" s="13"/>
      <c r="E62" s="50">
        <f t="shared" si="2"/>
        <v>0</v>
      </c>
      <c r="F62" s="14"/>
      <c r="G62" s="52">
        <f t="shared" si="3"/>
        <v>0</v>
      </c>
      <c r="H62" s="23"/>
    </row>
    <row r="63" spans="1:8" s="25" customFormat="1" ht="20.100000000000001" customHeight="1" x14ac:dyDescent="0.2">
      <c r="A63" s="26" t="s">
        <v>93</v>
      </c>
      <c r="B63" s="30" t="s">
        <v>103</v>
      </c>
      <c r="C63" s="12">
        <v>1</v>
      </c>
      <c r="D63" s="13"/>
      <c r="E63" s="50">
        <f t="shared" si="2"/>
        <v>0</v>
      </c>
      <c r="F63" s="14"/>
      <c r="G63" s="52">
        <f t="shared" si="3"/>
        <v>0</v>
      </c>
      <c r="H63" s="23"/>
    </row>
    <row r="64" spans="1:8" s="25" customFormat="1" ht="23.25" customHeight="1" x14ac:dyDescent="0.2">
      <c r="A64" s="26" t="s">
        <v>94</v>
      </c>
      <c r="B64" s="29" t="s">
        <v>104</v>
      </c>
      <c r="C64" s="12">
        <v>2</v>
      </c>
      <c r="D64" s="15"/>
      <c r="E64" s="52">
        <f t="shared" si="2"/>
        <v>0</v>
      </c>
      <c r="F64" s="14"/>
      <c r="G64" s="52">
        <f t="shared" si="3"/>
        <v>0</v>
      </c>
      <c r="H64" s="23"/>
    </row>
    <row r="65" spans="1:8" s="25" customFormat="1" ht="20.100000000000001" customHeight="1" x14ac:dyDescent="0.2">
      <c r="A65" s="26" t="s">
        <v>95</v>
      </c>
      <c r="B65" s="30" t="s">
        <v>105</v>
      </c>
      <c r="C65" s="12">
        <v>2</v>
      </c>
      <c r="D65" s="15"/>
      <c r="E65" s="52">
        <f t="shared" si="2"/>
        <v>0</v>
      </c>
      <c r="F65" s="14"/>
      <c r="G65" s="52">
        <f t="shared" si="3"/>
        <v>0</v>
      </c>
      <c r="H65" s="23"/>
    </row>
    <row r="66" spans="1:8" s="25" customFormat="1" ht="20.100000000000001" customHeight="1" x14ac:dyDescent="0.2">
      <c r="A66" s="26" t="s">
        <v>106</v>
      </c>
      <c r="B66" s="30" t="s">
        <v>108</v>
      </c>
      <c r="C66" s="12">
        <v>1</v>
      </c>
      <c r="D66" s="13"/>
      <c r="E66" s="50">
        <f t="shared" si="2"/>
        <v>0</v>
      </c>
      <c r="F66" s="14"/>
      <c r="G66" s="52">
        <f t="shared" si="3"/>
        <v>0</v>
      </c>
      <c r="H66" s="23"/>
    </row>
    <row r="67" spans="1:8" s="25" customFormat="1" ht="20.100000000000001" customHeight="1" x14ac:dyDescent="0.2">
      <c r="A67" s="26" t="s">
        <v>107</v>
      </c>
      <c r="B67" s="30" t="s">
        <v>109</v>
      </c>
      <c r="C67" s="12">
        <v>1</v>
      </c>
      <c r="D67" s="15"/>
      <c r="E67" s="52">
        <f t="shared" si="2"/>
        <v>0</v>
      </c>
      <c r="F67" s="22"/>
      <c r="G67" s="52">
        <f t="shared" si="3"/>
        <v>0</v>
      </c>
      <c r="H67" s="23"/>
    </row>
    <row r="68" spans="1:8" ht="15.75" customHeight="1" thickBot="1" x14ac:dyDescent="0.25"/>
    <row r="69" spans="1:8" ht="15.75" customHeight="1" thickBot="1" x14ac:dyDescent="0.25">
      <c r="B69" s="64" t="s">
        <v>111</v>
      </c>
      <c r="C69" s="40"/>
      <c r="D69" s="41" t="s">
        <v>117</v>
      </c>
      <c r="E69" s="53">
        <f>SUM(E13:E67)</f>
        <v>0</v>
      </c>
      <c r="F69" s="42"/>
      <c r="G69" s="53">
        <f t="shared" ref="G69" si="4">SUM(G13:G67)</f>
        <v>0</v>
      </c>
    </row>
    <row r="70" spans="1:8" ht="15.75" customHeight="1" x14ac:dyDescent="0.2">
      <c r="B70" s="64"/>
    </row>
    <row r="72" spans="1:8" ht="15.75" customHeight="1" x14ac:dyDescent="0.2">
      <c r="B72" s="56" t="s">
        <v>114</v>
      </c>
      <c r="C72" s="56"/>
      <c r="D72" s="56"/>
      <c r="E72" s="43">
        <f>E69-E73-E74</f>
        <v>0</v>
      </c>
      <c r="F72" s="44"/>
      <c r="G72" s="45">
        <f t="shared" ref="G72" si="5">G69-G73-G74</f>
        <v>0</v>
      </c>
    </row>
    <row r="73" spans="1:8" ht="15.75" customHeight="1" x14ac:dyDescent="0.2">
      <c r="B73" s="56" t="s">
        <v>115</v>
      </c>
      <c r="C73" s="56"/>
      <c r="D73" s="56"/>
      <c r="E73" s="46">
        <f>E13+E14+E15+E16+E18+E30+E41</f>
        <v>0</v>
      </c>
      <c r="F73" s="47"/>
      <c r="G73" s="48">
        <f>G13+G14+G15+G16+G18+G30+G41</f>
        <v>0</v>
      </c>
    </row>
    <row r="74" spans="1:8" ht="15.75" customHeight="1" x14ac:dyDescent="0.2">
      <c r="B74" s="56" t="s">
        <v>116</v>
      </c>
      <c r="C74" s="56"/>
      <c r="D74" s="56"/>
      <c r="E74" s="46">
        <f>E21+E22+E26+E28</f>
        <v>0</v>
      </c>
      <c r="F74" s="47"/>
      <c r="G74" s="48">
        <f>G21+G22+G26+G28</f>
        <v>0</v>
      </c>
    </row>
    <row r="75" spans="1:8" ht="15.75" customHeight="1" x14ac:dyDescent="0.2">
      <c r="C75" s="49"/>
      <c r="D75" s="49"/>
      <c r="E75" s="49"/>
      <c r="F75" s="49"/>
      <c r="G75" s="49"/>
    </row>
    <row r="78" spans="1:8" ht="15.75" customHeight="1" x14ac:dyDescent="0.2">
      <c r="E78" s="55" t="s">
        <v>118</v>
      </c>
      <c r="F78" s="55"/>
      <c r="G78" s="55"/>
    </row>
    <row r="81" spans="1:1" ht="15.75" customHeight="1" x14ac:dyDescent="0.2">
      <c r="A81" s="1" t="s">
        <v>125</v>
      </c>
    </row>
  </sheetData>
  <sheetProtection password="CE20" sheet="1" objects="1" scenarios="1"/>
  <mergeCells count="10">
    <mergeCell ref="F8:H8"/>
    <mergeCell ref="E78:G78"/>
    <mergeCell ref="B72:D72"/>
    <mergeCell ref="B73:D73"/>
    <mergeCell ref="B74:D74"/>
    <mergeCell ref="A9:C9"/>
    <mergeCell ref="A12:B12"/>
    <mergeCell ref="A40:B40"/>
    <mergeCell ref="A42:B42"/>
    <mergeCell ref="B69:B70"/>
  </mergeCells>
  <pageMargins left="0.70866141732283472" right="0.70866141732283472" top="0.74803149606299213" bottom="0.74803149606299213" header="0.31496062992125984" footer="0.31496062992125984"/>
  <pageSetup paperSize="9"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KARDIOLOGIA </vt:lpstr>
      <vt:lpstr>'KARDIOLOGIA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10 wsk</cp:lastModifiedBy>
  <cp:lastPrinted>2025-11-18T12:33:15Z</cp:lastPrinted>
  <dcterms:created xsi:type="dcterms:W3CDTF">2025-03-19T06:56:16Z</dcterms:created>
  <dcterms:modified xsi:type="dcterms:W3CDTF">2025-12-30T08:16:50Z</dcterms:modified>
</cp:coreProperties>
</file>