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9040" windowHeight="15720"/>
  </bookViews>
  <sheets>
    <sheet name="Arkusz1" sheetId="1" r:id="rId1"/>
  </sheets>
  <definedNames>
    <definedName name="d" localSheetId="0">Arkusz1!$A$2:$L$42</definedName>
    <definedName name="Print_Area" localSheetId="0">Arkusz1!$A$2:$L$42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39" i="1"/>
  <c r="L139"/>
  <c r="J139"/>
  <c r="J52" l="1"/>
  <c r="L52" s="1"/>
  <c r="K52"/>
  <c r="J59"/>
  <c r="L59" s="1"/>
  <c r="K59"/>
  <c r="K151" l="1"/>
  <c r="J151"/>
  <c r="L151" s="1"/>
  <c r="K149"/>
  <c r="J149"/>
  <c r="L149" s="1"/>
  <c r="K147"/>
  <c r="J147"/>
  <c r="L147" s="1"/>
  <c r="K145"/>
  <c r="J145"/>
  <c r="L145" s="1"/>
  <c r="K143"/>
  <c r="J143"/>
  <c r="L143" s="1"/>
  <c r="J136"/>
  <c r="L136" s="1"/>
  <c r="K136"/>
  <c r="J137"/>
  <c r="L137" s="1"/>
  <c r="K137"/>
  <c r="J138"/>
  <c r="L138" s="1"/>
  <c r="K138"/>
  <c r="J140"/>
  <c r="L140" s="1"/>
  <c r="K140"/>
  <c r="K135"/>
  <c r="J135"/>
  <c r="L135" s="1"/>
  <c r="J131"/>
  <c r="L131" s="1"/>
  <c r="K131"/>
  <c r="J132"/>
  <c r="L132" s="1"/>
  <c r="K132"/>
  <c r="K130"/>
  <c r="J130"/>
  <c r="L130" s="1"/>
  <c r="K128"/>
  <c r="J128"/>
  <c r="L128" s="1"/>
  <c r="J123"/>
  <c r="L123" s="1"/>
  <c r="K123"/>
  <c r="J124"/>
  <c r="L124" s="1"/>
  <c r="K124"/>
  <c r="J125"/>
  <c r="L125" s="1"/>
  <c r="K125"/>
  <c r="K122"/>
  <c r="J122"/>
  <c r="L122" s="1"/>
  <c r="J119"/>
  <c r="L119" s="1"/>
  <c r="K119"/>
  <c r="K118"/>
  <c r="J118"/>
  <c r="L118" s="1"/>
  <c r="J115"/>
  <c r="L115" s="1"/>
  <c r="K115"/>
  <c r="K114"/>
  <c r="J114"/>
  <c r="L114" s="1"/>
  <c r="K112"/>
  <c r="J112"/>
  <c r="L112" s="1"/>
  <c r="J69"/>
  <c r="L69" s="1"/>
  <c r="K69"/>
  <c r="J70"/>
  <c r="L70" s="1"/>
  <c r="K70"/>
  <c r="K109"/>
  <c r="K110" s="1"/>
  <c r="J109"/>
  <c r="L109" s="1"/>
  <c r="K107"/>
  <c r="J107"/>
  <c r="L107" s="1"/>
  <c r="J87"/>
  <c r="L87" s="1"/>
  <c r="K87"/>
  <c r="J88"/>
  <c r="L88" s="1"/>
  <c r="K88"/>
  <c r="J89"/>
  <c r="L89" s="1"/>
  <c r="K89"/>
  <c r="J90"/>
  <c r="L90" s="1"/>
  <c r="K90"/>
  <c r="J91"/>
  <c r="L91" s="1"/>
  <c r="K91"/>
  <c r="J92"/>
  <c r="L92" s="1"/>
  <c r="K92"/>
  <c r="J93"/>
  <c r="L93" s="1"/>
  <c r="K93"/>
  <c r="J94"/>
  <c r="L94" s="1"/>
  <c r="K94"/>
  <c r="J95"/>
  <c r="L95" s="1"/>
  <c r="K95"/>
  <c r="J96"/>
  <c r="L96" s="1"/>
  <c r="K96"/>
  <c r="J97"/>
  <c r="L97" s="1"/>
  <c r="K97"/>
  <c r="J98"/>
  <c r="L98" s="1"/>
  <c r="K98"/>
  <c r="J99"/>
  <c r="L99" s="1"/>
  <c r="K99"/>
  <c r="J100"/>
  <c r="L100" s="1"/>
  <c r="K100"/>
  <c r="J101"/>
  <c r="L101" s="1"/>
  <c r="K101"/>
  <c r="J102"/>
  <c r="L102" s="1"/>
  <c r="K102"/>
  <c r="J103"/>
  <c r="L103" s="1"/>
  <c r="K103"/>
  <c r="J104"/>
  <c r="L104" s="1"/>
  <c r="K104"/>
  <c r="K86"/>
  <c r="J86"/>
  <c r="L86" s="1"/>
  <c r="K84"/>
  <c r="J84"/>
  <c r="L84" s="1"/>
  <c r="J81"/>
  <c r="L81" s="1"/>
  <c r="K81"/>
  <c r="K82" s="1"/>
  <c r="J74"/>
  <c r="L74" s="1"/>
  <c r="K74"/>
  <c r="J75"/>
  <c r="L75" s="1"/>
  <c r="K75"/>
  <c r="J76"/>
  <c r="L76" s="1"/>
  <c r="K76"/>
  <c r="J77"/>
  <c r="L77" s="1"/>
  <c r="K77"/>
  <c r="J78"/>
  <c r="L78" s="1"/>
  <c r="K78"/>
  <c r="K73"/>
  <c r="J73"/>
  <c r="L73" s="1"/>
  <c r="J5"/>
  <c r="L5" s="1"/>
  <c r="K5"/>
  <c r="J8"/>
  <c r="L8" s="1"/>
  <c r="K8"/>
  <c r="K120" l="1"/>
  <c r="K116"/>
  <c r="K71"/>
  <c r="K79"/>
  <c r="K105"/>
  <c r="K126"/>
  <c r="K133"/>
  <c r="K141"/>
  <c r="L71"/>
  <c r="L79"/>
  <c r="L82"/>
  <c r="J45"/>
  <c r="L45" s="1"/>
  <c r="L66" s="1"/>
  <c r="K45"/>
  <c r="K66" s="1"/>
  <c r="L105"/>
  <c r="L110"/>
  <c r="L116"/>
  <c r="L120"/>
  <c r="L126"/>
  <c r="L133"/>
  <c r="L141"/>
  <c r="K25" l="1"/>
  <c r="J25"/>
  <c r="L25" s="1"/>
  <c r="K32" l="1"/>
  <c r="J32"/>
  <c r="L32" s="1"/>
  <c r="J28"/>
  <c r="L28" s="1"/>
  <c r="K28"/>
  <c r="K16"/>
  <c r="J16"/>
  <c r="L16" s="1"/>
  <c r="J39"/>
  <c r="L39" s="1"/>
  <c r="K39"/>
  <c r="J42"/>
  <c r="L42" s="1"/>
  <c r="K42"/>
  <c r="K36"/>
  <c r="J36"/>
  <c r="L36" s="1"/>
</calcChain>
</file>

<file path=xl/sharedStrings.xml><?xml version="1.0" encoding="utf-8"?>
<sst xmlns="http://schemas.openxmlformats.org/spreadsheetml/2006/main" count="267" uniqueCount="189">
  <si>
    <t>Nazwa</t>
  </si>
  <si>
    <t>szt.</t>
  </si>
  <si>
    <t>cena netto</t>
  </si>
  <si>
    <t>cena brutto</t>
  </si>
  <si>
    <t xml:space="preserve">Wartość netto </t>
  </si>
  <si>
    <t>Wartość brutto</t>
  </si>
  <si>
    <t>Pełne kody produktu 
(wszystkich rozmiarów)</t>
  </si>
  <si>
    <t>j.m</t>
  </si>
  <si>
    <t>Czujnik kompatybilny z urządzeniem INVOS, przeznaczony do stosowania z systemami monitorowania mózgowo - samatycznego</t>
  </si>
  <si>
    <t>szt</t>
  </si>
  <si>
    <t>Thorax z trokarem</t>
  </si>
  <si>
    <t>24F</t>
  </si>
  <si>
    <t>28F</t>
  </si>
  <si>
    <t>32F</t>
  </si>
  <si>
    <t>Cewnik Swana - Ganza heparynizowany   4 - światłowy</t>
  </si>
  <si>
    <t>heparynizowany</t>
  </si>
  <si>
    <t>z zamontowanym gniazdem zespolonego czujnika temperatury iniektatu</t>
  </si>
  <si>
    <t>znacznikiem głębokości co 10 cm</t>
  </si>
  <si>
    <t>strzykawka 1,5 ml do napełniania powietrzem balonika (w zestawie)</t>
  </si>
  <si>
    <t>Linia do pomiaru ciśnienia metodą inwazyjną podwójna</t>
  </si>
  <si>
    <t>długość całkowita linii 2 x 150cm</t>
  </si>
  <si>
    <t>Linia do pomiaru ciśnienia metodą inwazyjną potrójna</t>
  </si>
  <si>
    <t>długość całkowita linii 3 x 150 cm</t>
  </si>
  <si>
    <t>Stabilizator do rurki intubacyjnej</t>
  </si>
  <si>
    <t>Stabilizator do rurki intubacyjnej dwuczęściowy z możliwością regulacji, łączony na rzep, część mocująca na rurkę długość około 30 cm, długość części mocującej dookoła głowy 40 cm (+/-2cm), szerokość części mocującej dookoła głowy 4-5cm, miękki, wykonany z miękkiej pianki</t>
  </si>
  <si>
    <t>kpl</t>
  </si>
  <si>
    <t>Okład ciepło- zimno</t>
  </si>
  <si>
    <t>Okład żelowy ciepło-zimno z dodatkowa zintegrowaną fizelinową powłoką zewnętrzną zapobiegającą ewentualnemu oparzeniu/ odmrożeniu. Rozniar 25,0x 16.0 cm..Wymagania biodegradalny, możliwość usuwania ze  zwykłymi odpadami , nie  powinien  zawierac PCV  i lateksu</t>
  </si>
  <si>
    <t>system do zamykania tętnicy udowej po nakłuciu zestawem 6-8 F działający na zasadzie całkowicie wchłanialnego opatrunku na bazie kolagenu</t>
  </si>
  <si>
    <t>Opis</t>
  </si>
  <si>
    <t>Długość całkowita linii 150cm, kranik trójdrożny wyposażony w wyczuwalny i optyczny identyfikator pozycji zamknięte/otwarte, zbiornik wyrównawczy wyposażony w zagiętą igłę, która zapobiega zapowietrzaniu systemu, elimintor zakłóceń rezonansowych zintegrowany system płuczący 3 ml/h z możliwością przepłukiwania przy użyciu jednej ręki (skrzydełka) połączenie z kablem interfejsowym, kranik trójdrożny wyposażony w koreczek tłumiący, zabezpieczony przed przypadkowym zdjęciem i rozszczelnieniem systemu poprzez wewnętrzny kołnierz zabezpieczający go w momencie zerwania i kalibracji</t>
  </si>
  <si>
    <t>ZADANIE 2</t>
  </si>
  <si>
    <t>ZADANIE 4</t>
  </si>
  <si>
    <t>ZADANIE 7</t>
  </si>
  <si>
    <t>ZADANIE 10</t>
  </si>
  <si>
    <t>ZADANIE 11</t>
  </si>
  <si>
    <t>l.p</t>
  </si>
  <si>
    <t>Linia do pomiaru ciśnienia metodą inwazyjną pojedyńcza</t>
  </si>
  <si>
    <t>Czujnik do oxymetrii mózgowej</t>
  </si>
  <si>
    <t>VAT %</t>
  </si>
  <si>
    <t>Producent / Nazwa handlowa</t>
  </si>
  <si>
    <t>ilość</t>
  </si>
  <si>
    <t>20F</t>
  </si>
  <si>
    <t>Rampa 6 kranikowa</t>
  </si>
  <si>
    <t>Rampa 3 kranikowa</t>
  </si>
  <si>
    <t>Rampa wyonana z poliwęglanu odpornego na działanie tłuszczy i agresynwych leków. Przezroczysta na całej długości co pozwala wykryć ewentualną obecność pęcherzyków powietrza. Rampa wyposażona w trzy kraniki kodowane kolorystycznie z oznaczeniem kierunku przepływu zakończony przezroczystym systemem bezigłowym (obudowa i membrana), umożliwiający kontrolę wzrokową, nie zawierający części metalowych, podzielną, silikonową, bezbarwną przezroczystą membraną typu Split Septum, o prostym torze przeływu, łatwą do czyszczenia i dezynfekcji, zmniejszającą ryzyko kontaminacji dzięki precyzyjnemu osadzeniu w konektorze, o przestrzeni martwej wynoszącej 0,07ml. Dodatkowe boczne wejście rampy również zakończone systemem bezigłowym. Rampa z oddzielnym drenem przedłużającym powleczonym wewnątrz polietylenem, chroniącym płyny przed absorbcją w ścianki drenu, o długości 150cm (pakowane razem), wyposażona w zintegrowany uchwyt służący do mocowania na ramie łóżka lub stojaku. Sterylizowana tlenkiem etylenu.</t>
  </si>
  <si>
    <t>Rampa wyonana z poliwęglanu odpornego na działanie tłuszczy i agresynwych leków. Przezroczysta na całej długości co pozwala wykryć ewentualną obecność pęcherzyków powietrza. Rampa wyposażona w sześć kraników kodowane kolorystycznie z oznaczeniem kierunku przepływu zakończony przezroczystym systemem bezigłowym (obudowa i membrana), umożliwiający kontrolę wzrokową, nie zawierający części metalowych, podzielną, silikonową, bezbarwną przezroczystą membraną typu Split Septum, o prostym torze przeływu, łatwą do czyszczenia i dezynfekcji, zmniejszającą ryzyko kontaminacji dzięki precyzyjnemu osadzeniu w konektorze, o przestrzeni martwej wynoszącej 0,07ml. Dodatkowe boczne wejście rampy również zakończone systemem bezigłowym. Rampa z oddzielnym drenem przedłużającym powleczonym wewnątrz polietylenem, chroniącym płyny przed absorbcją w ścianki drenu, o długości 150cm (pakowane razem), wyposażona w zintegrowany uchwyt służący do mocowania na ramie łóżka lub stojaku. Sterylizowana tlenkiem etylenu.</t>
  </si>
  <si>
    <t xml:space="preserve">Poliuretanowy dren przedłużający zakończony dwoma zaworami dostępu bezigłowego o długości 8cm i objętości wypełnienia 0,34ml, dren wyposażony w zaciski umożliwiajace zamknięcie światła. Zawór bezigłowy powinien spełniać następujące wymagania: zamknięty system bezigłowy o wytrzymałości do 7 dni i 720 aktywacji. Przezroczysty (obudowa i membrana), umożliwiajacy kontrolę wzrokową, nie zawierający części metalowych, z podzielną silikonową, bezbarwną i przezroczystą membraną typu Split Septum, o prostym torze przepływu, łatwą do czyszczenia i dezynfekcji, zmiejszającą ryzyko kontaminacji dzięki precyzyjnemu osadzeniu w konektorze. Posiadający małą objętość wypełnienia wynoszącą max 0,07ml. Przepływ grawitacyjny 175ml/min, maksymalny do 600ml/min (36l/h). Wtrzymały na ciśnienie do 24 barów. System może być używany w tomografii komputerowej i rezonansie magnetycznym. System powinien dawać możliwość wstrzyknięć, infuzji oraz aspiracji. Sterylny, nie zawiera ftalanów oraz lateksu.  </t>
  </si>
  <si>
    <t>Dren przedłużający zakończony dwoma zaworami dostępu bezigłowego</t>
  </si>
  <si>
    <t>RAZEM</t>
  </si>
  <si>
    <t>Oxygenator dla dorosłych z zestawem drenów</t>
  </si>
  <si>
    <t xml:space="preserve"> - oksygenator z wbudowanym filtrem tętniczym i powłoką biokompatybilną- z zestawem drenów- plastikowy, wydajny wymiennik ciepła  - sprawnośćw oksygenatorze przy przepływie krwi 4,0 l/min i 10 l wody – 70%- objętość wypełnienia statycznego 260 ml- powierzchnia wymian ygazowej 2,5 m2 membrana polipropylenowa- rekomendowany przepływ 1-7 l/min.
- łatwość odpowietrzenia oksygenatora – możliwość szybkiego odpowietrzenia oksygenatora w trakcie ECC bez konieczności jego zatrzymywania
- port do podłączenia zestawu do podawania krwistej kardioplegii zakończony łącznikiem ¼”- możliwość stosowania przepływu pulsacyjnego
- możliwość stosowania anestetyków wziewnych (izofluran, sevofluran)- zbiornik żylno-kardiotomijny twardy o pojemności 4500 ml
- minimalny poziom operacyjny 200 ml przy 7 l/min- filtr zbiornika kardiotomijnego o wielkości porów 30 mikronów
- możliwośćiwość pomiaru temperatury krwi pacjenta na wejściu linii żylnej do zbiornika kardiotomijnego
- wlot linii żylnej ruchomy, możliwość dokonania obrotu konektora o 360°- żylny otwór wlotowy w zbiorniku kardiotomijnym ½’’ z łącznikiem 3/8”.
- 4 łączniki typu luer lock z filtrem;  - 2 łączniki typu luer lock bez filtra- pułapka na pęcherzyki powietrza zlokalizowana przed membraną, w celu wyeliminowania sytuacji dotarcia powonfiguracjiietrza do membrany w kapilarach- nieodpłatne dostarczenie 2 uchwytów montażowych do oksygenatora i zbiornika kardiotomijnego   - instrukcja obsługi oferowanego sprzętu w języku polskim
- kopie aktualnych certyfikatów określających zgodność produktu z normami UE wraz z tłumaczeniami na język polski- możliwość wykorzystania kardiotomu jako pooperacyjny zestaw do autotransfuzji- opakowanie zewnętrzne minimum podwójne- termin przydatności do użycia minimum 18 m-cy                                                                                      Dreny wykonane z tworzywa medycznego PCV i silikonu- część drenów pakowana w celu sterylnego podania na stół operacyjny- dreny oznaczone kolorami - części drenów na bieżnie pomp wykonane z silikonu medycznego- linia tętnicza 3/8x3/32 cala, żylna 1/2x3/32 cala, dwie linie ssakowe 1/4x1/16cala,  2 dreny 3/8x 3/32 do połączenia z głowicą centryfugalną o długości 20cm i 40 cm- linie na bieżnie pomp z silastiku: tętnicza 1/2x3/32 cala, ssakowe 3/8x3/32 cala- jedna linia ssakowa wyposażona w szant i zastawkę zapobiegającą zasysaniu
- filtr bakteriobójczy do gazów medycznych- samoprzylepny trzymacz  do drenów sterylnie zapakowany do podania na stół operacyjny. Zestaw do podciśnienia - pakowanie drenów i sposób otwierania zapewniający ochronę sterylności- opakowanie drenów i sposób otwierania zapewniający ochronę sterylności- długość drenów dostosowana do potrzeb użytkownika, możliwość konfiguracji - 
- kopie aktualnych certyfikatów określających zgodność produktu z normami UE wraz z tłumaczeniami na język polski</t>
  </si>
  <si>
    <t>Głowica do pompy centryfugalnej</t>
  </si>
  <si>
    <t>Głowica pompy centryfugalnej, wypełnienie 40 ml, kompatybilna z  urzadzeniem SCPC firmy Stocert (dopuszcza się adapter)</t>
  </si>
  <si>
    <t>– kompletny zestaw jednorazowy składający się z pakietu sterylnego na stół operacyjny zawierającego: linię do zbierania krwi oraz podawania substancji przeciwkrzepliwej; pakietu sterylnego do założenia na aparat: pojemnik wirówki (o pojemności 135 ml) wraz z drenami; zbiornika o pjemności 4 l, z filtrem o gęstości 40 mikronów. Zestaw pakowany pojedynczo.</t>
  </si>
  <si>
    <t>– zestaw do oczyszczania krwi z dzwonem wirówki o pojemności 135 ml.</t>
  </si>
  <si>
    <t>sztywny zbiornik do odbierania odsysanej z pola operacyjnego krwi. Zbiornik o pojemności 4 l, z filtrem o gęstości 40 mikronów.</t>
  </si>
  <si>
    <t>zestaw drenów podłączeniowych zbiornika z polem operacyjnym, sterylne,  pakowane pojedyńczo</t>
  </si>
  <si>
    <t>Stabilizator tkankowy do naczyń wieńcowych do zabiegów kardiochirurgicznych</t>
  </si>
  <si>
    <t>jednorazowy z tworzywa sztucznego, ssący, atraumatyczny, niezakrywający naczyń wieńcowych, ramię przegubowe 17cm ustawne na zawiasie stopki 6cm z przyssawkami (część ssąca długości 3cm) regulowane trójpłaszczyznowa, zbrojona linia ssąca do pompy, dren z PCV medycznego z filtrem z możliwością regulacji siły ssania, wskażnik siły stabilizacji ramienia stabilizatora</t>
  </si>
  <si>
    <t xml:space="preserve"> wykonany z materiału przezroczystego, sterylny, posiadający dwie końcówki Luer "męskie" oraz jedną żeńską"</t>
  </si>
  <si>
    <t>zbrojona, z konektorem 3/8 cala, z kolnierzem, rozmiary 20-24 Fr, spadek ciśnienia przy danym przeplywie (wg wykresu z danych deklarownych przez producenta), preferowne zbrojenie nie faldujące wewnętrznego światla kaniuli, końcówki kaniuli ścięte pod kątem, tworzywo medyczne, apyrogenne i nietrombogenne</t>
  </si>
  <si>
    <t>zbrojona, z konektorem 3/8 cala, z kolnierzem, rozmiary 20-24 Fr, spadek ciśnienia przy danym przeplywie (wg wykresu z danych deklarownych przez producenta), preferowne zbrojenie nie faldujące wewnętrznego światla kaniuli, końcówki kaniuli, ścięte pod kątem, tworzywo medyczne, apyrogenne i nietrombogenne</t>
  </si>
  <si>
    <t>zbrojona, z wyjąciem 3/8 cala, rozmiary 28-34 Fr, spadek ciśnienia przy danym przeplywie (wg wykrsu z danych deklarowanych przez producenta) preferowne zbrojenie nie faldujace wewnętrznego światla kaniuli</t>
  </si>
  <si>
    <t>zbrojona, z konektorem 1/2 cala, z koszyczkiem, rozmiary28/36 Fr, 36/46 Fr, 32/40Fr,34/46 Fr oraz 36/51 Fr, spadek ciśnienia przy danym przeplywie (wg wykresu z danych deklarownych przez producenta) preferowane zbrojenie nie faldujące wewnętrznego światla kaniuli, kaniula zakończona łącznikiem 1/2 , końcówka kaniuli zakończona wieloma otworami oraz koszyczkami przedsionkowymi, znacznik głębokości na kaniuli umożliwiający jej precyzyjne umiejscowienie, tworzywo medyczne, apyrogenne i nietrombogenne</t>
  </si>
  <si>
    <t>Kaniula dostępna w rozmiarach 32/40Fr oraz 36/46Fr, Długość kaniuli min. 38 cm., zakończona łącznikiem 1/2, końcówka kaniuli zakończona wieloma otworami oraz koszyczkami przedsionkowymi, znaczniki głębokości na kaniuli umożliwiające jej precyzyjne umiejscowienie, tworzywo medyczne, apyrogenne i nietrmbogenne</t>
  </si>
  <si>
    <t>wykonana z poliuretanu, zbrojona, z konektorem 3/8 cala, z prowadnicą, rozmiary 15-25 Fr, spadek ciśnienia przy danym przeplywie (wg wykresu z danych deklarownych przez producenta) preferowane zbrojenie nie faldujące wewnętrznego światla kaniuli</t>
  </si>
  <si>
    <t xml:space="preserve">• Końcówka kaniuli zagięta pod kątem 90 stopni
• Dostępna w rozmiarach 24, 28 i 31 FR
• Zakończona częścią łączącą 3/8”
• Długość min. 35 cm
• Metalowa końcówka ścięta pod kątem z wieloma otworami
• Znaczniki głębokości na kaniuli umożliwiające precyzyjne umiejscowienie
• Tworzywo medyczne, apyrogenne i nietrombogenne•
</t>
  </si>
  <si>
    <t>Kaniule doopuszkowe z linią odpowietrzającą, dostępne rozmiary 7, 9, 11 FR, z prowadną ze stali nierdzewnej (z systemem zabezpieczającycm przed wypłynięciem krwi – 7, 9 FR), końcówka typu Luer, tworzywo medyczne, apyrogenne i nietrombogenne</t>
  </si>
  <si>
    <t>Kaniula do podawania kardioplegii dowieńcowo</t>
  </si>
  <si>
    <t>Tworzywo medyczne silikonowe, kaniula prosta z uszczelnieniem, w rozmiarach 17 – 20 Fr, Kaniula wykonana w całóści z materiału biokompatybilnego</t>
  </si>
  <si>
    <t>Sztywne kaniule do ujść wieńcowych</t>
  </si>
  <si>
    <t>Długość kaniuli do 20 cm, rozmiar 12 Fr lub 14 Fr, kaniule z koszyczkiem kontrastującym w prominiach RTG, elastyczny korpus ze stali nierdzewnej, palstikowa rączka z łacznikiem luer, dostępne kaniule zakrzywione pod kątem 90 stopni w rozmiarach 10, 12, 14 FR oraz kaniule zakrzywione pod kątem 45 stopni dostępne w rozmiarze 12 FR, tworzywo medyczne, apyrogenne i nietrombogenne</t>
  </si>
  <si>
    <t>Silikonowy went o długości min. 40 cm., rozmiar 16 i 20 FR, zakończony łącznikiem ¼” bez odpowietrznika, plastyczna prowadnica, końcówka kaniuli perforowana, tworzywo medyczne, apyrogenne i nietrombogenne</t>
  </si>
  <si>
    <t>Ssawka perikardialna</t>
  </si>
  <si>
    <t>Ssak osierdziowy</t>
  </si>
  <si>
    <t>Ssak osierdziowy bez metalowej sprężynki – sitko plastikowe z obciążnikiem, o długości 38 cm, Elastyczny dren zakończony łącznikiem 1/4 cala. Wyrób medyczny sterylny, jednorazowego użytku, pakowany pojedyńczo</t>
  </si>
  <si>
    <t>Kaniula tętnicza z możliwością zastosowania do pnia ramienno-głowowego z zestawem do wprowadzenia</t>
  </si>
  <si>
    <t>Kaniula o wydłużonym, jednoczęściowym korpusie, odporna na zaginanie (zbrojona). Kaniule z łącznikiem 3/8’’ z odpowietrznikiem, prowadnicą, znacznikami głębokości oraz kontrastującym w promieniach RTG kołnierzem. Długość kaniuli min. 30 cm, dostępne rozmiary od 18 do 24 Fr.  Tworzywo medyczne, apyrogenne i nietrombogenne</t>
  </si>
  <si>
    <t>Zestaw drenów do krążenia mózgowego</t>
  </si>
  <si>
    <t>Zestaw drenów do zabiegów małoinwazyjnych</t>
  </si>
  <si>
    <t>Dreny wykonane z PCV medycznego Zestaw rozpoczyna się trójnikiem 1/2x3/8x3/8, wyjscia 3/8 wyposażone w dren 3/8x 3/32   długości 40 i 140 cm</t>
  </si>
  <si>
    <t>Kaniula udowa zylna z zestawem do wprowadzania wyposażona w dwa koszyczki drenujące</t>
  </si>
  <si>
    <t xml:space="preserve">
• Pakowane pojedynczo• Dostępne w rozmiarach od 27 do 29 FR
• Długość całkowita kaniuli min 64 cm, długość końcówki min 50 cm
• Łącznik 3/8” lub ½”
• Radiocieniujący pierścień szewny z możliwością zmiany położenia
• Kaniula cienkościenna o elastycznym i odpornym na załamania korpusie
• Jednoczęściowy prowadnik o wydłużonym, stożkowatym kształcie.
• Kaniula posiadające dwa koszyczki drenujące: na końcówce kaniuli oraz na wysokości żył wątrobowych
• Tworzywo medyczne, apyrogenne i nietrombogenne
</t>
  </si>
  <si>
    <t>Kaniula żylna udowa z zestawem do wprowadzenia</t>
  </si>
  <si>
    <t>Kaniule w rozmiarze od 19 do 25 Fr zakończone konektorem 3/8 x 3/8 cala, Otwory wlotowe kaniuli rozłożone na końcu na długości 20 cm + wlot centralny Kaniula musi posiadać marker zewnętrzny( podziałka na zewnętrznej stronie kaniuli lub nakładany pierścień ) pozwalający na ocenę głębokości wprowadzenia kaniuli do naczynia
Pakowane indywidualnie w sterylną „kopertę” z papier-folii
Wykonana z materiałów apirogennych i atraumatycznych.
Okres przydatności do użycia minimum 2 lata od daty dostawyKaniule w rozmiarze od 19 do 25 Fr zakończone konektorem 3/8 x 3/8 cala, Otwory wlotowe kaniuli rozłożone na końcu na długości 20 cm + wlot centralny Kaniula musi posiadać marker zewnętrzny( podziałka na zewnętrznej stronie kaniuli lub nakładany pierścień ) pozwalający na ocenę głębokości wprowadzenia kaniuli do naczynia
Pakowane indywidualnie w sterylną „kopertę” z papier-folii
Wykonana z materiałów apirogennych i atraumatycznych.
Okres przydatności do użycia minimum 2 lata od daty dostawy</t>
  </si>
  <si>
    <t>Kaniula do kardioplegii wstecznej</t>
  </si>
  <si>
    <t>Kaniula w rozmiarze od 13 do 15 Fr, balonik wypełniany manualnie, linia do pomiaru ciśnienia</t>
  </si>
  <si>
    <t>Kaniula umożliwiająca kaniulację tętnicy udowej, pachowej i podobojczykowej z zestawem do wprowadzenia</t>
  </si>
  <si>
    <t>Wykonane z silikonu.  rozmiary średnica 14 – 20 fr, długość do 40 cm.  Stalowy prowadnik umożliwiający modelowanie kaniuli bez jej odskakiwania.  Zwiększona odporność na załamania.  Miękki silikonowy balonik dopasowujący się do ścian naczynia, utrzymujący kaniulę w jednym miejscu oraz zapobiegający cofaniu się krwi.  Dodatkowe otwory po bokach kaniuli dla lepszej perfuzji.  Napełnianie balonu.  Pomiar ciśnienia za balonem</t>
  </si>
  <si>
    <t>Łata osierdziowa</t>
  </si>
  <si>
    <t>łata biologiczna wykonana z osierdzia wołowego, zabezpieczony przed kalcyfikacją przez usunięcie fosfolipidów, dostępne rozmiary 8x14 cm</t>
  </si>
  <si>
    <t>łata biologiczna wykonana z osierdzia wołowego, zabezpieczony przed kalcyfikacją przez usunięcie fosfolipidów, dostępne rozmiary 5x6 cm</t>
  </si>
  <si>
    <t>Zastawka mechaniczna aortalna I mitralna</t>
  </si>
  <si>
    <t xml:space="preserve">Aortalne i Mitralne Zastawki Mechaniczne
Wysokoprofilowe, dwupłatkowe zastawki wykonane z węgla pirolitycznego bez silikonu. Kołnierz wykonany z drakonu lub teflonu ze znacznikami, usytułowany supraannularnie – powyżej pierścienia anatomicznego.
Kąt otwarcia płatków min. 90°
System Leaflet Shelding – konstrukcja dolnej części pierścienia chroniąca płatki przed zablokowaniem
Dostępne rozmiary zastawek aortalnych: 19, 21, 23, 25, 27/29 mm
Dostępne 3 kołnierze szewne dla zastawek aortalnych, w tym 1 dedykowany do wąskiego pierścienia
Możliwość obniżenia INR do wartości 1.5 – 2.0 po 3 miesiącach po wszczepieniu zastawki aortalnej – potwierdzone w instrukcji użycia
Efektywna powierzchnia otwarcia zastawki aortalnej: dla śr. 19 mm – min.2,2cm²; dla śr.21mm –min 2,75cm²; dla śr. 23 mm –min 3,4cm²; dla śr. 25 mm – min 4,09cm²
Bezpłatny komplet miarek i testerów
Dostępne rozmiary zastawek mitralnych: 23, 25, 27/29, 31/33 mm oraz uniwersalny rozmiar 25/33 mm
Dostępne 2 kołnierze szewne dla zastawek mitralnych
Geometryczna powierzchnia zastawki z płatkami (GOA) dla śr. 23 mm – min. 3,1cm² dla śr.25mm – min. 3,7cm² dla śr. 27 mm – min. 3,7cm²
Trombogenność 0 %
Dostępne rozmiary zastawek mitralnych: 23, 25, 27/29, 31/33 mm oraz uniwersalny rozmiar 25/33 mm
Dostępne 2 kołnierze szewne dla zastawek mitralnych
</t>
  </si>
  <si>
    <t xml:space="preserve">Pierścień półsztywny do plastyki zastawki mitralnej  </t>
  </si>
  <si>
    <t xml:space="preserve"> pierścień półsztywny,dostępny w rozmiarach 24-40 mm, struktura pierścienia półsztywna zapewniająca adaptację kształtu i utrzymująca asymetryczny kształt pierścienia podczas cyklu pracy serca, półsztywny segment tylny, znaczniki dla przymocowania strun ścięgnistych, uwalnianie pierścienia za pomocą jednego cięcia, wyposażenie w zestaw miarek i uchwytów o plastycznej strukturze, uchwyt pierścienia wyposażony w linię referencyjną struny ściegnistej dla będącą pomocą dla chirurga podczas operacji naprawczych z użyciem strun ścięgnistych, widoczny w promieniach rtg, możliwość ustalenia rozmiarów przy poszczególnych zamówieniach, termin przydatności do użycia minimum 2 lata od daty dostawy</t>
  </si>
  <si>
    <t>Pierścienie do annuloplastyki trójdzielnej wyprofilowane trójwymiarowo</t>
  </si>
  <si>
    <t>Wymagane rozmiary: 26, 28, 30, 32, 34, 36, Sztywne pierścienie do annuloplastyki trójdzielnej o konstrukcji niskoprofilowej, ze znacznikami orientującymi pierścień w ujściu zastawki, pokryte warstwą tkaniny welurowej ułatwiającej wszywanie.Trójwymiarowe ukształtowanie zgodne z kształtem ujścia zastawki trójdzielnej z przerwą w miejscu odpowiadającym występowaniu węzła przedsionkowo-komorowego i pęczka Hisa.  Rdzeń ze stopu tytanu , stabilizujący ujście zastawki.  Pierścienie umieszczone na holderze ułatwiającym implantację.  Konstrukcja pierścienia pod kątem zapewnienia przywrócenia funkcjonalności fizjologicznej zastawki trójdzielnej. Udokumentowana liczba wszczepień na świecie
min. 100 000Wymagane rozmiary: 26, 28, 30, 32, 34, 36, Sztywne pierścienie do annuloplastyki trójdzielnej o konstrukcji niskoprofilowej, ze znacznikami orientującymi pierścień w ujściu zastawki, pokryte warstwą tkaniny welurowej ułatwiającej wszywanie.Trójwymiarowe ukształtowanie zgodne z kształtem ujścia zastawki trójdzielnej z przerwą w miejscu odpowiadającym występowaniu węzła przedsionkowo-komorowego i pęczka Hisa.  Rdzeń ze stopu tytanu , stabilizujący ujście zastawki.  Pierścienie umieszczone na holderze ułatwiającym implantację.  Konstrukcja pierścienia pod kątem zapewnienia przywrócenia funkcjonalności fizjologicznej zastawki trójdzielnej. Udokumentowana liczba wszczepień na świecie min. 100 000</t>
  </si>
  <si>
    <t>Jednorazowy system do chirurgicznego śródoperacyjnego zamykania uszka lewego przedsionka</t>
  </si>
  <si>
    <t>1)System złożony z rączki z mechanizmem pistoletowym uwalniającym, sztywnego shaftu o długości 25cm oraz części dystalnej w postaci równolegle ustawionych ruchomych, tytanowych poprzeczek zaopatrzonych w pokrycie z tkanego poliestru, którym dokonuje się trwałej okluzji uszka lewego przedsionka;
2) System zapewnia atraumatyczne zamknięcie uszka poprzez brak ostrych elementów, rękojeść z rotacją +\- 30 stopni oraz blokadą rotacji okludera.  
3) Dostępne rozmiary: 35mm, 40mm, 45mm, 50mm.
4) System dostarczany jest z miarką, dzięki której można dokonać optymalnego doboru rozmiaru okludera. Miarka typu “malleable”.</t>
  </si>
  <si>
    <t>Jednorazowy system do miniinwazyjnego zamykania uszka lewego przedsionka</t>
  </si>
  <si>
    <t>Proteza naczyniowa prosta tkana</t>
  </si>
  <si>
    <t>Proteza naczyniowa z czterema odgałęzieniami umożliwiająca śródoperacyjne podłączenie kaniuli perfuzyjnej w krążeniu pozaustrojowym</t>
  </si>
  <si>
    <t>Zastawka serca z dostępu przeskórnego z systemem do wprowadzenia</t>
  </si>
  <si>
    <t>Adsorber pełnej krwi</t>
  </si>
  <si>
    <t xml:space="preserve">Adsorber pełnej krwi wskazany do stosowania w warunkach, w których poziomy cytokin, DAMPS i / lub PAMPS i / lub bilirubiny i / lub mioglobiny są podwyższone usuwania inhibitora agregacji płytek – tikagreloru i/lub inhibitora czynnika Xa rywaroksabanu u pacjentów w nagłych stanach wymagających interwencji chirurgicznej; składający się z wysoce biokompatybilnych, porowatych granulek polimerowych z licznymi porami na powierzchni, zanurzonych w roztworze fizjologicznym NaCl; Całkowita powierzchnia adsorpcji jednego wkładu &gt; 40 000 m2, objętość 300 ml. Wymaga przepłukania przed użyciem tylko solą fizjologiczną.
Adsorber pełnej krwi powinien bezpiecznie i łatwo zintegrować  się z obwodami krążenia pozaustrojowego, takimi jak terapia nerkozastępcza (CRRT), pozaustrojowe utlenowanie krwi (ECMO), CPB oraz jako urządzenie samodzielne. Stosowany z antykoagulacją cytrynianową lub heparynową.
Wymagana szybkości przepływu krwi to 100 do 700 ml / min. Czas leczenia pojedynczym adsorberem: do 24 godzin przez maksymalnie 7 kolejnych dni. Produkt posiada certyfikat ISO i znak CE. Adsorbuje substancje hydrofobowe do 55 kDa, nie aktywuje układu krzepnięcia i nie usuwa immunoglobulin ani czynników krzepnięcia.     zestaw  konektorów podłączeniowych do krążenia pozaustrojowego lub konektory do ECMO lub konektory do ciagłej terapii zastępczej oraz konektory z workiem do przepłukiwania adsorbera. Nieodpłatne udostępienie holdera do adsorbera do montażu na pompie do krążenia pozaustrojowego Przydatność do użycia: 3 lata od daty produkcji. </t>
  </si>
  <si>
    <t xml:space="preserve"> Zestaw sterylny, zawierający:
-:- 1x LuerLock męski - DINLock żeński z rolką
- 1x LuerLock męski - DINLock żeński</t>
  </si>
  <si>
    <t>Oxygenerator ECMO z drenami kompatybilne z urzadzeniem Rotaflow firmy Maquet</t>
  </si>
  <si>
    <t>zestaw kompatybilny z konsolą pompy centryfugalnej RotaFlow Zestaw  gotowy do użycia składający się z głowicy pompy centryfugalnej, oxygenatora,  wymiennikiem ciepła zestawem drenów fabrycznie połączony w całość. Zestaw pokryty powłoką biokompatybilną. Głowica pompy centryfugalnej kompatybilna z napędem RotaFlow. Wirnik głowicy  bez łożyskowania mechanicznego. Zestaw wyposażony w akcesoria niezbędne do wypełnienia i odpowietrzenia układu. Parametry: - Minimalny czas użycia zestawu 14 dni,           -Wypełnienie oksygenatora max 220 ml,  - Powierzchnia membrany oksygenatora 1,8 m2,  - Wypełnienie głowicy max 35 ml,  - Wypełnienie całego zestawu max. 600 ml,                 -  Przepływ od 0,5 do 7l/min</t>
  </si>
  <si>
    <t>Oxygenerator ECMO z drenami kompatybilne z urzadzeniem CardioHelpfirmy Maquet</t>
  </si>
  <si>
    <t xml:space="preserve">-Zestaw kompatybilny z konsolą pompy centryfugalnej CARDIOHELP . Zestaw  gotowy do użycia składający się z oksygenatora z wbudowana pompa centryfugalną z wymiennikiem ciepła zestawem drenów fabrycznie połączony w całość .Zestaw pokryty powłoką biokompatybilną Zestaw wyposażony w akcesoria niezbędne do wypełnienia i odpowietrzenia układu
Zintegrowane cewki pomiaru: saturacji, hemoglobiny, hematokrytu,
Minimalny czas użycia zestawu 30 dni
Wypełnienie modułu oksygenatora max 273 ml
Powierzchnia membrany oksygenatora 1,8 m2
Wypełnienie całego zestawu max. 600 ml
Przepływ od 0,5 do 7l/min
Długość linii min 200cm
</t>
  </si>
  <si>
    <t>Kaniula żylna do prowadzenia ECMO</t>
  </si>
  <si>
    <t>Kaniula aortalna do prowadzenia ECMO</t>
  </si>
  <si>
    <t>1.Kaniule tętnicze w rozmiarach 15,17,19,21,23 Fr (rozmiary w zależności od potrzeb oddziału) o długości minimum 23 cm dostarczana z konektorem 3/8x3/8 cala oraz przyłączem typu Luer Lock 2. Kaniule powlekane powłoką biokompatybilną BIOLINE umożliwiającą użycie przez 30 dni  3. Tworzywo medyczne, apyrogenne i nietrombogenne 4. Pakowane indywidualnie w sterylną „kopertę” z papier-folii</t>
  </si>
  <si>
    <t>Zestaw do wprowadzenia kaniuli</t>
  </si>
  <si>
    <t>pakowane pojedynczo, miękkie, pojemność do 1000ml, podziałka pojemności i miejscem na umieszczenie opisu krwi.</t>
  </si>
  <si>
    <t>Gąbka sterylna do jednorazowego użytku w elektrochirurg</t>
  </si>
  <si>
    <t xml:space="preserve">
 Zestaw zawiera:introduktor, dylator, prowadnik 0,018” i igłę 20G lub 21G x 4cm z wypukłym indykatorem i znacznikiem wskazującym właściwe ułożenie ostrza do nakłucia tętnic
• Dostępny atraumatyczny prowadnik stalowy 0.025” z podwójną końcówką roboczą prostą i J
• Dostępne długości 7 cm ,11 cm
• Średnica 4F – 6F
• Gładkie przejście pomiędzy koszulką i dylatorem
• Duże światło wewnętrzne
• Dostępna wersja hydrofilna  z urządzeniem ułatwiającym wprowadzenie prowadnika do igły
• Posiada szczelną zastawkę hemostatyczną
• Ramię boczne zakończone kranikiem
• Obrotowe ucho do szwu chirurgicznego
• Dylator z zatrzaskiem
• Rozmiary kodowane kolorami
</t>
  </si>
  <si>
    <t>Kaniula dwuświatlowa żylno – żylna</t>
  </si>
  <si>
    <t>Kaniula wprowadzana do żyły szyjnej wewnętrznej, dopasowująca przepływy do naturalnego przepływu, poprzez jednoczesny pobór krwi z SVC i IVC oraz powrót do prawego przedsionka. Rozmiary od 23Fr do 31 FR, długość kaniuli 31 cm.Wykonana z materiału nieprzepuszczalnego dla promieni RTG, czas zastosowania 14 dni</t>
  </si>
  <si>
    <t>ZADANIE 29</t>
  </si>
  <si>
    <t xml:space="preserve">wyposażona w łącznik ¼”wykonany z tworzywa medycznego PCV,  bez prowadnicy, elastyczny, dl. do 40cm, rozmiar 12-20Fr, ssawka zakończona perforowanym koszyczkiem zwiękaszającym wydajność zasysania,
</t>
  </si>
  <si>
    <t>razem</t>
  </si>
  <si>
    <t>rozmiar 7Fr x110 i 7,5 Fr x 110</t>
  </si>
  <si>
    <t xml:space="preserve"> </t>
  </si>
  <si>
    <t>22F (obcjonalnie)</t>
  </si>
  <si>
    <t>Gąbka sterylna, pakowana pojedyńczo. Możliwość przyklejenia. Gąbka o wymiarach max 6 na 6 cm np.: 300-50CE</t>
  </si>
  <si>
    <t>Kaniule w rozmiarze od 16 do 22, Fr  Otwór wylotowy kaniuli centralny oraz otwory boczne  Kaniula o długości efektywnej 15 cm, a roboczej minimum 20 cm zakończona T- konektorem 3/8”  Kaniula musi posiadać marker zewnętrzny (podziałka na zewnętrznej stronie kaniuli lub nakładany pierścień ) pozwalający na ocenę głębokości wprowadzenia kaniuli do naczynia.  Pakowane indywidualnie w sterylną „kopertę” z papier-folii  Wykonana z materiałów apirogennych i atraumatycznych.            Okres przydatności do użycia minimum 2 lata od daty dostawy</t>
  </si>
  <si>
    <t>ZADANIE 21 KOMIS</t>
  </si>
  <si>
    <t xml:space="preserve">zestawy do nakłucia tętnicy
• z dostępu udowego o długości 11 cm, ; 5F-6F ; minimalna średnica 0,038”
• duża średnica wewnętrzna
• kaniula odporna na złamania i zgięcia
• atraumatyczna końcówka i przejście pomiędzy poszerzaczem i koszulką
• zawór zapewniający szczelność
• możliwość wariantu koszulki ze zbrojeniem ściany
• mini prowadnik, poszerzacz i igła w komplecie
</t>
  </si>
  <si>
    <t>Zestaw sterylny, zawierający:                                                                                                                                         1x Luer Lock żeński - DIN Lock żeński; 1x Luer Lock męski - DIN Lock żeński</t>
  </si>
  <si>
    <t>FORMULARZ CENOWY</t>
  </si>
  <si>
    <t>System do zamykania tętnicy udowej po nakłuciu</t>
  </si>
  <si>
    <t>Zestaw do odzyskiwania krwi atologicznej kompatybilny z urządzeniem Autolog</t>
  </si>
  <si>
    <t xml:space="preserve"> Zestaw do oczyszczania krwi, kompatybilny z urządzeniem Autolog</t>
  </si>
  <si>
    <t>Sztywny zbiornik do odbierania odsysanej z pola operacyjnego krwi, kompatybilny z urządzeniem Autolog</t>
  </si>
  <si>
    <t>Zestaw drenów podłączeniowych, kompatybilny z urządzeniem Autolog</t>
  </si>
  <si>
    <t>Łącznik kardiologiczny</t>
  </si>
  <si>
    <t>Kaniula aortalna prosta</t>
  </si>
  <si>
    <t>Kaniula aortalna krzywa</t>
  </si>
  <si>
    <t>Kaniula żylna prosta</t>
  </si>
  <si>
    <t>Kaniula żylna dwustopniowa</t>
  </si>
  <si>
    <t>Kaniula żylna dwustopniowa o owalnym korpusie,zbrojona</t>
  </si>
  <si>
    <t>Kaniula aortalna udowa z zestawem do wprowadzania</t>
  </si>
  <si>
    <t>Kaniula żylna krzywa jednostopniowa z metalową końcówką</t>
  </si>
  <si>
    <t>Kaniula do kardioplegii</t>
  </si>
  <si>
    <t>Went lewokomorowy</t>
  </si>
  <si>
    <t>Kaniula do selektywnej perfuzji mózgowej</t>
  </si>
  <si>
    <t>Proteza naczyniowa umożliwiająca śródoperacyjne podłączenie kaniuli perfuzyjnej w krążeniu pozaustrojowym</t>
  </si>
  <si>
    <t>Zestaw drenów do połączenia z układem krążenia pozaustrojowego</t>
  </si>
  <si>
    <t>Zestaw drenów do połączenia z układem dializacyjnym BAXTER</t>
  </si>
  <si>
    <t>Worki do krwi</t>
  </si>
  <si>
    <t>Zestawy do nakłucia tętnicy z koszulką naczyniową z zastawką (introducery)</t>
  </si>
  <si>
    <t>Zestawy do nakłucia tętnicy promieniowej</t>
  </si>
  <si>
    <t>4 i 5 światłowy</t>
  </si>
  <si>
    <t>16F</t>
  </si>
  <si>
    <t>ZADANIE 1</t>
  </si>
  <si>
    <t>ZADANIE 3</t>
  </si>
  <si>
    <t>ZADANIE 5</t>
  </si>
  <si>
    <t>ZADANIE 6</t>
  </si>
  <si>
    <t>ZADANIE 8</t>
  </si>
  <si>
    <t>ZADANIE 9 KOMIS</t>
  </si>
  <si>
    <t>ZADANIE 12</t>
  </si>
  <si>
    <t>ZADANIE 13</t>
  </si>
  <si>
    <t>ZADANIE 14</t>
  </si>
  <si>
    <t>ZADANIE 15</t>
  </si>
  <si>
    <t>Zgodny z załącznikiem nr 8 do SWZ</t>
  </si>
  <si>
    <t>ZADANIE 16</t>
  </si>
  <si>
    <t>ZADANIE 17</t>
  </si>
  <si>
    <t>ZADANIE 18 KOMIS</t>
  </si>
  <si>
    <t>ZADANIE 19 KOMIS</t>
  </si>
  <si>
    <t>ZADANIE 20 KOMIS</t>
  </si>
  <si>
    <r>
      <t xml:space="preserve"> - proteza tkana, poliestrowa
- podwójnie welurowana - wewnętrznie i zewnętrznie
- impregnowane - uszczelniana ciśnieniowo kolagenem
-</t>
    </r>
    <r>
      <rPr>
        <sz val="12"/>
        <color rgb="FFFF0000"/>
        <rFont val="Arial Narrow"/>
        <family val="2"/>
        <charset val="238"/>
      </rPr>
      <t xml:space="preserve"> </t>
    </r>
    <r>
      <rPr>
        <sz val="12"/>
        <rFont val="Arial Narrow"/>
        <family val="2"/>
        <charset val="238"/>
      </rPr>
      <t xml:space="preserve">minimalna </t>
    </r>
    <r>
      <rPr>
        <sz val="12"/>
        <color rgb="FF000000"/>
        <rFont val="Arial Narrow"/>
        <family val="2"/>
        <charset val="238"/>
      </rPr>
      <t xml:space="preserve">długość 30 cm,
- średnica 8 mm oraz 10 mm
 - przepuszczalność &lt;5ml/cm2/min    
 - protezy z liniami referencyjnymi
- sterylnie zapakowana
- termin ważności minimum dwa lata od daty dostawy
- wymagany do każdej protezy kauteryzator
 </t>
    </r>
  </si>
  <si>
    <r>
      <t xml:space="preserve"> - proteza tkana, poliestrowa
- podwójnie welurowana - wewnętrznie i zewnętrznie
- impregnowane - uszczelniana ciśnieniowo kolagenem
</t>
    </r>
    <r>
      <rPr>
        <sz val="12"/>
        <color rgb="FFFF0000"/>
        <rFont val="Arial Narrow"/>
        <family val="2"/>
        <charset val="238"/>
      </rPr>
      <t>-</t>
    </r>
    <r>
      <rPr>
        <sz val="12"/>
        <rFont val="Arial Narrow"/>
        <family val="2"/>
        <charset val="238"/>
      </rPr>
      <t>minimalna</t>
    </r>
    <r>
      <rPr>
        <sz val="12"/>
        <color rgb="FF000000"/>
        <rFont val="Arial Narrow"/>
        <family val="2"/>
        <charset val="238"/>
      </rPr>
      <t xml:space="preserve">  długość 30 cm,
- średnica od  24mm  do 38 mm
- przepuszczalność &lt;5ml/cm2/min  
- protezy z liniami referencyjnymi
- sterylnie zapakowana
- termin ważności minimum dwa lata od daty dostawy
- wymagany do każdej protezy kauteryzator
</t>
    </r>
  </si>
  <si>
    <r>
      <t xml:space="preserve"> - proteza naczyniowa tkana, z 1 odnogą do podłączenia krążenia pozaustrojowego,
- uszczelniana kolagenem,
- podwójnie welurowana,
- rozmiary  20-34 mm, średnica odnogi 10 mm
</t>
    </r>
    <r>
      <rPr>
        <sz val="12"/>
        <rFont val="Arial Narrow"/>
        <family val="2"/>
        <charset val="238"/>
      </rPr>
      <t>-minimalna</t>
    </r>
    <r>
      <rPr>
        <sz val="12"/>
        <color rgb="FF000000"/>
        <rFont val="Arial Narrow"/>
        <family val="2"/>
        <charset val="238"/>
      </rPr>
      <t xml:space="preserve"> długość pnia 35 cm
- wymagane przymiary zewnętrzne tętnic
- możliwość ustalenia rozmiarów przy poszczególnych zamówieniach
- termin ważności minimum 2 lata od daty dostawy
- dostawa i wymiana na inny rozmiar w ciągu 24 h - 48 h  
- wymagany do każdej protezy kauteryzator
 </t>
    </r>
  </si>
  <si>
    <r>
      <t xml:space="preserve"> -  proteza naczyniowa tkana, łuk aorty z czterema gałęziami/odnogami,
-  uszczelniana kolagenem, podwójnie welurowana,
-  rozmiar pień środkowy o średnicy 20-34 mm, długość 50 cm
-  odnogi o średnicy 8 , 10</t>
    </r>
    <r>
      <rPr>
        <sz val="12"/>
        <color rgb="FFFF0000"/>
        <rFont val="Arial Narrow"/>
        <family val="2"/>
        <charset val="238"/>
      </rPr>
      <t xml:space="preserve"> </t>
    </r>
    <r>
      <rPr>
        <sz val="12"/>
        <rFont val="Arial Narrow"/>
        <family val="2"/>
        <charset val="238"/>
      </rPr>
      <t>oraz 12 mm</t>
    </r>
    <r>
      <rPr>
        <sz val="12"/>
        <color rgb="FF000000"/>
        <rFont val="Arial Narrow"/>
        <family val="2"/>
        <charset val="238"/>
      </rPr>
      <t xml:space="preserve">
-  wymagane przymiary zewnętrzne tętnic
-  możliwość ustalenia rozmiarów przy poszczególnych zamówieniach
-  termin ważności minimum 2 lata od daty dostawy
-  dostawa i wymiana na inny rozmiar w ciągu 24 h - 48 h
-  wymagany do każdej protezy kauteryzator
</t>
    </r>
  </si>
  <si>
    <t>ZADANIE 22 KOMIS</t>
  </si>
  <si>
    <r>
      <t xml:space="preserve">zastawka wykonana z osierdzia wieprzowego przeznaczona do implantacji pozycji aortalnej. Zastawka nadająca się do wszczepienia z dostępu przez tętnicę udową, podobojczykową oraz dostępu przez aortę „direct aorta”. Stent mocujący zastawkę samorozprężalny w miejscu implantacji, zastawka o konstrukcji trójpłatkowej, zabezpieczona fizyko-chemicznie przed zwapnieniem i degeneracją, posiadające dopuszczenie CE do wszczepiania w zdegenerowane zastawki chirurgiczne. Zastawka dla wymiarów pierścienia natywnego 18-30mm, Dobrze widoczna w promieniach RTG.W komplecie system wprowadzający oraz system ładowania wspomagający ładowanie zastawki na system wprowadzający Zestaw wprowadzający o profilu max. 18F (dla wszystkich rozmiarów), kompatybilny z prowadnikiem 0,035”, długość robocza systemu wprowadzającego </t>
    </r>
    <r>
      <rPr>
        <sz val="12"/>
        <rFont val="Arial Narrow"/>
        <family val="2"/>
        <charset val="238"/>
      </rPr>
      <t>108 cm,</t>
    </r>
    <r>
      <rPr>
        <sz val="12"/>
        <color rgb="FF000000"/>
        <rFont val="Arial Narrow"/>
        <family val="2"/>
        <charset val="238"/>
      </rPr>
      <t xml:space="preserve"> w komplecie koszulka naczyniowa 14F/18F dł.30cm (do wszczepiania przez tętnicę udową i podobojczykową oraz „direct aorta”), prowadnik sztywny 260cm, elektroda endocavitarna 5F do stymulacji z balonem, cewnik PIG 5F z markerami oraz balon do walwuloplastyki aortalnej.</t>
    </r>
    <r>
      <rPr>
        <b/>
        <sz val="12"/>
        <color rgb="FF000000"/>
        <rFont val="Arial Narrow"/>
        <family val="2"/>
        <charset val="238"/>
      </rPr>
      <t xml:space="preserve"> Nieodpłatne użyczenie niezbędnego do przeprowadzenia zabiegu urządzenia, składającego się z komputera wraz z oprogramowaniem do wymiarowania aorty i zastawki. </t>
    </r>
  </si>
  <si>
    <t>ZADANIE 23 KOMIS</t>
  </si>
  <si>
    <t xml:space="preserve">1.Kaniule żylne w rozmiarach 21,23, 25 Fr (rozmiary w zależności od potrzeb oddziału) o długości minimum 55 cm., oraz 19 Fr o długości minimum 35 cm. Kaniule dostarczane z konektorem 3/8x3/8 cala  oraz przyłączem typu Luer Lock 2. Kaniule powlekane powłoką biokompatybilną BIOLINE umożliwiającą użycie przez 30 dni  3. Tworzywo medyczne, apyrogenne i nietrombogenne 4. Pakowane indywidualnie w sterylną „kopertę” z papier-folii  </t>
  </si>
  <si>
    <t>Zestaw do wprowadzenia skaładający się z: -igły rozmiar 18Ga,  -4 dylatatorów 10/12, 12/14, 14/16, 16/18  -prowadnika 0,038 z końcowką J o długości 150 cm  -skalpela - strzykawki 10-20cm3</t>
  </si>
  <si>
    <t>ZADANIE 24 KOMIS</t>
  </si>
  <si>
    <t>ZADANIE 25</t>
  </si>
  <si>
    <t>ZADANIE 26</t>
  </si>
  <si>
    <t>ZADANIE 27 KOMIS</t>
  </si>
  <si>
    <t>ZADANIE 28 KOMIS</t>
  </si>
  <si>
    <t>Wewnątrzaortalny cewnik balonowy do kontrapulsacji śródaortalnej - kompatybilny z pompą do kontrapulsacji DRG IABP system CS 100</t>
  </si>
  <si>
    <t xml:space="preserve"> - sterylny zestaw wprowadzający z igłą angiograficzną, rozszerzaczem naczyniowym, rozszerzaczem introduktora, trójdrożnym kranikiem, nasadką luer, przedłużaczem cewnika, drenem ciśnieniowym oraz strzykawką ii zastawką jednokierunkową
- jednakowa średnica zwiniętego balonu i shaftu
- konstrukcja membrany balonu typu „folded designe”
- budowa shaftu typu „co lumen”
- koszulka introduktora wyposażona w zastawkę hemostatyczną
- oznaczenia barwne
- profil 7,5 Fr o wym. 25, 30, 34 i 40 cc
- dostępność balonu profil 8 Fr wym. 50 cc
- port do pomiaru ciśnienia
- termin przydatności do użycia minimum 2 lata od daty dostawy
- opakowanie min. podwójne
- instrukcja obsługi w języku polskim
- kanał ciśnienia wykonany z poliamidu o średnicy minimum 0,027 cali
- kompatybilny z konsolą Datascope – system 100 będącą na stanie Kliniki
- linia widoczna w promieniach rtg, markery widoczne w skopii
- prowadnik pokryty PTFE
 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</si>
</sst>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164" formatCode="[$-415]General"/>
    <numFmt numFmtId="165" formatCode="&quot; &quot;#,##0.00&quot; zł &quot;;&quot;-&quot;#,##0.00&quot; zł &quot;;&quot; -&quot;#&quot; zł &quot;;@&quot; &quot;"/>
    <numFmt numFmtId="166" formatCode="[$-415]0%"/>
  </numFmts>
  <fonts count="16">
    <font>
      <sz val="11"/>
      <color theme="1"/>
      <name val="Calibri"/>
      <family val="2"/>
      <scheme val="minor"/>
    </font>
    <font>
      <sz val="11"/>
      <color rgb="FF000000"/>
      <name val="Arial CE"/>
      <charset val="238"/>
    </font>
    <font>
      <sz val="11"/>
      <color theme="1"/>
      <name val="Calibri"/>
      <family val="2"/>
      <scheme val="minor"/>
    </font>
    <font>
      <b/>
      <sz val="11"/>
      <color theme="1"/>
      <name val="Arial CE"/>
      <charset val="238"/>
    </font>
    <font>
      <sz val="11"/>
      <color theme="1"/>
      <name val="Arial CE"/>
      <charset val="238"/>
    </font>
    <font>
      <b/>
      <sz val="12"/>
      <color rgb="FF000000"/>
      <name val="Arial Narrow"/>
      <family val="2"/>
      <charset val="238"/>
    </font>
    <font>
      <sz val="11"/>
      <color rgb="FF000000"/>
      <name val="Arial"/>
      <family val="2"/>
      <charset val="238"/>
    </font>
    <font>
      <sz val="14"/>
      <color rgb="FF000000"/>
      <name val="Arial CE"/>
      <charset val="238"/>
    </font>
    <font>
      <sz val="12"/>
      <color rgb="FF000000"/>
      <name val="Arial Narrow"/>
      <family val="2"/>
      <charset val="238"/>
    </font>
    <font>
      <sz val="14"/>
      <color rgb="FF000000"/>
      <name val="Calibri"/>
      <family val="2"/>
      <charset val="238"/>
    </font>
    <font>
      <sz val="10"/>
      <color rgb="FF000000"/>
      <name val="Arial CE"/>
      <charset val="238"/>
    </font>
    <font>
      <b/>
      <sz val="12"/>
      <color theme="1"/>
      <name val="Arial Narrow"/>
      <family val="2"/>
      <charset val="238"/>
    </font>
    <font>
      <b/>
      <sz val="12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2"/>
      <name val="Arial Narrow"/>
      <family val="2"/>
      <charset val="238"/>
    </font>
    <font>
      <sz val="12"/>
      <color rgb="FFFF000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8">
    <xf numFmtId="0" fontId="0" fillId="0" borderId="0"/>
    <xf numFmtId="164" fontId="1" fillId="0" borderId="0" applyFont="0" applyBorder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6" fillId="0" borderId="0" applyFont="0" applyBorder="0" applyProtection="0"/>
    <xf numFmtId="166" fontId="6" fillId="0" borderId="0" applyFont="0" applyBorder="0" applyProtection="0"/>
    <xf numFmtId="164" fontId="10" fillId="0" borderId="0" applyBorder="0" applyProtection="0"/>
    <xf numFmtId="0" fontId="6" fillId="0" borderId="0" applyNumberFormat="0" applyFont="0" applyBorder="0" applyProtection="0"/>
  </cellStyleXfs>
  <cellXfs count="162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9" fillId="0" borderId="0" xfId="0" applyFont="1"/>
    <xf numFmtId="0" fontId="7" fillId="2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9" fillId="0" borderId="17" xfId="0" applyFont="1" applyBorder="1"/>
    <xf numFmtId="44" fontId="11" fillId="0" borderId="1" xfId="2" applyFont="1" applyFill="1" applyBorder="1" applyAlignment="1">
      <alignment horizontal="center" vertical="center"/>
    </xf>
    <xf numFmtId="9" fontId="11" fillId="0" borderId="1" xfId="3" applyFont="1" applyFill="1" applyBorder="1" applyAlignment="1">
      <alignment horizontal="center" vertical="center"/>
    </xf>
    <xf numFmtId="44" fontId="12" fillId="0" borderId="1" xfId="2" applyFont="1" applyFill="1" applyBorder="1" applyAlignment="1">
      <alignment horizontal="center" vertical="center"/>
    </xf>
    <xf numFmtId="44" fontId="11" fillId="0" borderId="0" xfId="2" applyFont="1" applyFill="1" applyBorder="1" applyAlignment="1">
      <alignment horizontal="center" vertical="center"/>
    </xf>
    <xf numFmtId="9" fontId="11" fillId="0" borderId="0" xfId="3" applyFont="1" applyFill="1" applyBorder="1" applyAlignment="1">
      <alignment horizontal="center" vertical="center"/>
    </xf>
    <xf numFmtId="44" fontId="12" fillId="0" borderId="23" xfId="2" applyFont="1" applyFill="1" applyBorder="1" applyAlignment="1">
      <alignment horizontal="center" vertical="center"/>
    </xf>
    <xf numFmtId="44" fontId="11" fillId="0" borderId="9" xfId="2" applyFont="1" applyFill="1" applyBorder="1" applyAlignment="1">
      <alignment horizontal="center" vertical="center"/>
    </xf>
    <xf numFmtId="44" fontId="12" fillId="0" borderId="0" xfId="2" applyFont="1" applyFill="1" applyBorder="1" applyAlignment="1">
      <alignment horizontal="center" vertical="center"/>
    </xf>
    <xf numFmtId="9" fontId="5" fillId="0" borderId="17" xfId="3" applyFont="1" applyFill="1" applyBorder="1" applyAlignment="1">
      <alignment horizontal="center" vertical="center"/>
    </xf>
    <xf numFmtId="9" fontId="5" fillId="0" borderId="17" xfId="3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44" fontId="11" fillId="0" borderId="3" xfId="2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44" fontId="11" fillId="0" borderId="23" xfId="2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165" fontId="8" fillId="0" borderId="17" xfId="4" applyFont="1" applyBorder="1" applyAlignment="1">
      <alignment horizontal="center" vertical="center"/>
    </xf>
    <xf numFmtId="9" fontId="8" fillId="0" borderId="17" xfId="3" applyFont="1" applyFill="1" applyBorder="1" applyAlignment="1">
      <alignment horizontal="center" vertical="center"/>
    </xf>
    <xf numFmtId="44" fontId="13" fillId="0" borderId="1" xfId="2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44" fontId="13" fillId="0" borderId="3" xfId="2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165" fontId="5" fillId="0" borderId="20" xfId="4" applyFont="1" applyBorder="1" applyAlignment="1">
      <alignment horizontal="center" vertical="center"/>
    </xf>
    <xf numFmtId="9" fontId="5" fillId="0" borderId="24" xfId="3" applyFont="1" applyFill="1" applyBorder="1" applyAlignment="1">
      <alignment horizontal="center" vertical="center"/>
    </xf>
    <xf numFmtId="165" fontId="5" fillId="0" borderId="17" xfId="4" applyFont="1" applyBorder="1" applyAlignment="1">
      <alignment horizontal="center" vertical="center"/>
    </xf>
    <xf numFmtId="165" fontId="5" fillId="0" borderId="19" xfId="4" applyFont="1" applyBorder="1" applyAlignment="1">
      <alignment horizontal="center" vertical="center"/>
    </xf>
    <xf numFmtId="165" fontId="5" fillId="0" borderId="21" xfId="4" applyFont="1" applyBorder="1" applyAlignment="1">
      <alignment horizontal="center" vertical="center"/>
    </xf>
    <xf numFmtId="165" fontId="5" fillId="0" borderId="22" xfId="4" applyFont="1" applyBorder="1" applyAlignment="1">
      <alignment horizontal="center" vertical="center"/>
    </xf>
    <xf numFmtId="0" fontId="5" fillId="0" borderId="17" xfId="0" applyFont="1" applyBorder="1" applyAlignment="1">
      <alignment horizontal="justify" vertical="center"/>
    </xf>
    <xf numFmtId="44" fontId="5" fillId="0" borderId="17" xfId="2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17" xfId="0" applyFont="1" applyBorder="1" applyAlignment="1">
      <alignment horizontal="center" vertical="center" wrapText="1" shrinkToFit="1"/>
    </xf>
    <xf numFmtId="0" fontId="8" fillId="0" borderId="17" xfId="6" applyNumberFormat="1" applyFont="1" applyBorder="1" applyAlignment="1">
      <alignment horizontal="center" vertical="center" wrapText="1"/>
    </xf>
    <xf numFmtId="0" fontId="8" fillId="0" borderId="17" xfId="0" applyFont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44" fontId="11" fillId="4" borderId="1" xfId="2" applyFont="1" applyFill="1" applyBorder="1" applyAlignment="1">
      <alignment horizontal="center" vertical="center"/>
    </xf>
    <xf numFmtId="9" fontId="11" fillId="4" borderId="1" xfId="3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44" fontId="11" fillId="4" borderId="5" xfId="2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44" fontId="11" fillId="4" borderId="3" xfId="2" applyFont="1" applyFill="1" applyBorder="1" applyAlignment="1">
      <alignment horizontal="center" vertical="center"/>
    </xf>
    <xf numFmtId="9" fontId="11" fillId="4" borderId="3" xfId="3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vertical="center"/>
    </xf>
    <xf numFmtId="0" fontId="11" fillId="4" borderId="13" xfId="0" applyFont="1" applyFill="1" applyBorder="1" applyAlignment="1">
      <alignment vertical="center"/>
    </xf>
    <xf numFmtId="9" fontId="11" fillId="4" borderId="13" xfId="3" applyFont="1" applyFill="1" applyBorder="1" applyAlignment="1">
      <alignment vertical="center"/>
    </xf>
    <xf numFmtId="0" fontId="11" fillId="4" borderId="1" xfId="0" applyFont="1" applyFill="1" applyBorder="1" applyAlignment="1">
      <alignment vertical="center"/>
    </xf>
    <xf numFmtId="0" fontId="11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9" fontId="11" fillId="4" borderId="5" xfId="3" applyFont="1" applyFill="1" applyBorder="1" applyAlignment="1">
      <alignment horizontal="center" vertical="center"/>
    </xf>
    <xf numFmtId="0" fontId="11" fillId="4" borderId="26" xfId="0" applyFont="1" applyFill="1" applyBorder="1" applyAlignment="1">
      <alignment vertical="center"/>
    </xf>
    <xf numFmtId="0" fontId="11" fillId="4" borderId="27" xfId="0" applyFont="1" applyFill="1" applyBorder="1" applyAlignment="1">
      <alignment vertical="center"/>
    </xf>
    <xf numFmtId="0" fontId="11" fillId="4" borderId="11" xfId="0" applyFont="1" applyFill="1" applyBorder="1" applyAlignment="1">
      <alignment vertical="center"/>
    </xf>
    <xf numFmtId="0" fontId="11" fillId="4" borderId="16" xfId="0" applyFont="1" applyFill="1" applyBorder="1" applyAlignment="1">
      <alignment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/>
    </xf>
    <xf numFmtId="165" fontId="5" fillId="4" borderId="20" xfId="4" applyFont="1" applyFill="1" applyBorder="1" applyAlignment="1">
      <alignment horizontal="center" vertical="center"/>
    </xf>
    <xf numFmtId="9" fontId="5" fillId="4" borderId="20" xfId="3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 wrapText="1"/>
    </xf>
    <xf numFmtId="165" fontId="5" fillId="4" borderId="17" xfId="4" applyFont="1" applyFill="1" applyBorder="1" applyAlignment="1">
      <alignment horizontal="center" vertical="center"/>
    </xf>
    <xf numFmtId="9" fontId="5" fillId="4" borderId="17" xfId="3" applyFont="1" applyFill="1" applyBorder="1" applyAlignment="1">
      <alignment horizontal="center" vertical="center"/>
    </xf>
    <xf numFmtId="9" fontId="5" fillId="4" borderId="17" xfId="3" applyFont="1" applyFill="1" applyBorder="1" applyAlignment="1">
      <alignment horizontal="center" vertical="center" wrapText="1"/>
    </xf>
    <xf numFmtId="165" fontId="5" fillId="4" borderId="17" xfId="4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wrapText="1"/>
    </xf>
    <xf numFmtId="0" fontId="8" fillId="4" borderId="17" xfId="0" applyFont="1" applyFill="1" applyBorder="1" applyAlignment="1">
      <alignment horizontal="center" wrapText="1"/>
    </xf>
    <xf numFmtId="165" fontId="5" fillId="4" borderId="17" xfId="4" applyFont="1" applyFill="1" applyBorder="1" applyAlignment="1">
      <alignment horizontal="center"/>
    </xf>
    <xf numFmtId="9" fontId="5" fillId="4" borderId="17" xfId="3" applyFont="1" applyFill="1" applyBorder="1" applyAlignment="1">
      <alignment horizontal="center" wrapText="1"/>
    </xf>
    <xf numFmtId="165" fontId="5" fillId="4" borderId="17" xfId="4" applyFont="1" applyFill="1" applyBorder="1" applyAlignment="1">
      <alignment horizontal="center" wrapText="1"/>
    </xf>
    <xf numFmtId="0" fontId="13" fillId="0" borderId="5" xfId="0" applyFont="1" applyBorder="1" applyAlignment="1">
      <alignment vertical="center"/>
    </xf>
    <xf numFmtId="0" fontId="13" fillId="0" borderId="10" xfId="0" applyFont="1" applyBorder="1" applyAlignment="1">
      <alignment horizontal="center" vertical="center"/>
    </xf>
    <xf numFmtId="0" fontId="8" fillId="4" borderId="17" xfId="0" applyFont="1" applyFill="1" applyBorder="1" applyAlignment="1">
      <alignment vertical="center"/>
    </xf>
    <xf numFmtId="9" fontId="8" fillId="4" borderId="17" xfId="3" applyFont="1" applyFill="1" applyBorder="1" applyAlignment="1">
      <alignment vertical="center"/>
    </xf>
    <xf numFmtId="165" fontId="8" fillId="4" borderId="17" xfId="4" applyFont="1" applyFill="1" applyBorder="1" applyAlignment="1">
      <alignment vertical="center"/>
    </xf>
    <xf numFmtId="0" fontId="13" fillId="0" borderId="17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4" fontId="11" fillId="0" borderId="1" xfId="2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4" fontId="11" fillId="0" borderId="28" xfId="2" applyFont="1" applyFill="1" applyBorder="1" applyAlignment="1">
      <alignment horizontal="center" vertical="center"/>
    </xf>
    <xf numFmtId="44" fontId="11" fillId="0" borderId="29" xfId="2" applyFont="1" applyFill="1" applyBorder="1" applyAlignment="1">
      <alignment horizontal="center" vertical="center"/>
    </xf>
    <xf numFmtId="165" fontId="5" fillId="4" borderId="20" xfId="4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4" fontId="11" fillId="0" borderId="1" xfId="2" applyFont="1" applyFill="1" applyBorder="1" applyAlignment="1">
      <alignment horizontal="center" vertical="center"/>
    </xf>
    <xf numFmtId="9" fontId="11" fillId="0" borderId="1" xfId="3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44" fontId="11" fillId="0" borderId="3" xfId="2" applyFont="1" applyFill="1" applyBorder="1" applyAlignment="1">
      <alignment horizontal="center" vertical="center" wrapText="1"/>
    </xf>
    <xf numFmtId="44" fontId="11" fillId="0" borderId="4" xfId="2" applyFont="1" applyFill="1" applyBorder="1" applyAlignment="1">
      <alignment horizontal="center" vertical="center" wrapText="1"/>
    </xf>
    <xf numFmtId="44" fontId="11" fillId="0" borderId="5" xfId="2" applyFont="1" applyFill="1" applyBorder="1" applyAlignment="1">
      <alignment horizontal="center" vertical="center" wrapText="1"/>
    </xf>
    <xf numFmtId="44" fontId="11" fillId="0" borderId="1" xfId="2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9" fontId="11" fillId="0" borderId="3" xfId="3" applyFont="1" applyFill="1" applyBorder="1" applyAlignment="1">
      <alignment horizontal="center" vertical="center"/>
    </xf>
    <xf numFmtId="9" fontId="11" fillId="0" borderId="4" xfId="3" applyFont="1" applyFill="1" applyBorder="1" applyAlignment="1">
      <alignment horizontal="center" vertical="center"/>
    </xf>
    <xf numFmtId="9" fontId="11" fillId="0" borderId="5" xfId="3" applyFont="1" applyFill="1" applyBorder="1" applyAlignment="1">
      <alignment horizontal="center" vertical="center"/>
    </xf>
    <xf numFmtId="44" fontId="11" fillId="0" borderId="3" xfId="2" applyFont="1" applyFill="1" applyBorder="1" applyAlignment="1">
      <alignment horizontal="center" vertical="center"/>
    </xf>
    <xf numFmtId="44" fontId="11" fillId="0" borderId="4" xfId="2" applyFont="1" applyFill="1" applyBorder="1" applyAlignment="1">
      <alignment horizontal="center" vertical="center"/>
    </xf>
    <xf numFmtId="44" fontId="11" fillId="0" borderId="5" xfId="2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</cellXfs>
  <cellStyles count="8">
    <cellStyle name="Excel Built-in Currency" xfId="4"/>
    <cellStyle name="Excel Built-in Normal" xfId="1"/>
    <cellStyle name="Excel Built-in Normal 1" xfId="7"/>
    <cellStyle name="Excel Built-in Percent" xfId="5"/>
    <cellStyle name="Normalny" xfId="0" builtinId="0"/>
    <cellStyle name="Normalny 6" xfId="6"/>
    <cellStyle name="Procentowy" xfId="3" builtinId="5"/>
    <cellStyle name="Walutowy" xfId="2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99"/>
  <sheetViews>
    <sheetView tabSelected="1" view="pageLayout" topLeftCell="A120" zoomScale="75" zoomScaleNormal="66" zoomScaleSheetLayoutView="51" zoomScalePageLayoutView="75" workbookViewId="0">
      <selection activeCell="J147" sqref="J147"/>
    </sheetView>
  </sheetViews>
  <sheetFormatPr defaultRowHeight="15.75"/>
  <cols>
    <col min="1" max="1" width="6.140625" style="19" customWidth="1"/>
    <col min="2" max="2" width="29.28515625" style="31" customWidth="1"/>
    <col min="3" max="3" width="119.28515625" style="18" customWidth="1"/>
    <col min="4" max="4" width="17.42578125" style="19" customWidth="1"/>
    <col min="5" max="5" width="23" style="18" customWidth="1"/>
    <col min="6" max="6" width="7.42578125" style="18" customWidth="1"/>
    <col min="7" max="7" width="8.140625" style="18" customWidth="1"/>
    <col min="8" max="8" width="15.42578125" style="7" customWidth="1"/>
    <col min="9" max="9" width="9.85546875" style="8" customWidth="1"/>
    <col min="10" max="10" width="16.5703125" style="9" customWidth="1"/>
    <col min="11" max="11" width="19.85546875" style="7" customWidth="1"/>
    <col min="12" max="12" width="20.140625" style="7" customWidth="1"/>
  </cols>
  <sheetData>
    <row r="1" spans="1:12" ht="27.75" customHeight="1">
      <c r="A1" s="134" t="s">
        <v>132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</row>
    <row r="2" spans="1:12" s="1" customFormat="1" ht="48.75" customHeight="1">
      <c r="A2" s="19" t="s">
        <v>36</v>
      </c>
      <c r="B2" s="31" t="s">
        <v>0</v>
      </c>
      <c r="C2" s="19" t="s">
        <v>29</v>
      </c>
      <c r="D2" s="21" t="s">
        <v>40</v>
      </c>
      <c r="E2" s="21" t="s">
        <v>6</v>
      </c>
      <c r="F2" s="21" t="s">
        <v>7</v>
      </c>
      <c r="G2" s="21" t="s">
        <v>41</v>
      </c>
      <c r="H2" s="7" t="s">
        <v>2</v>
      </c>
      <c r="I2" s="8" t="s">
        <v>39</v>
      </c>
      <c r="J2" s="7" t="s">
        <v>3</v>
      </c>
      <c r="K2" s="7" t="s">
        <v>4</v>
      </c>
      <c r="L2" s="9" t="s">
        <v>5</v>
      </c>
    </row>
    <row r="3" spans="1:12" s="2" customFormat="1" ht="15" customHeight="1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</row>
    <row r="4" spans="1:12" s="2" customFormat="1" ht="24.95" customHeight="1">
      <c r="A4" s="67"/>
      <c r="B4" s="72"/>
      <c r="C4" s="67" t="s">
        <v>157</v>
      </c>
      <c r="D4" s="67"/>
      <c r="E4" s="73"/>
      <c r="F4" s="73"/>
      <c r="G4" s="73"/>
      <c r="H4" s="70"/>
      <c r="I4" s="71"/>
      <c r="J4" s="70"/>
      <c r="K4" s="74"/>
      <c r="L4" s="74"/>
    </row>
    <row r="5" spans="1:12" s="2" customFormat="1" ht="48.75" customHeight="1">
      <c r="A5" s="18">
        <v>1</v>
      </c>
      <c r="B5" s="32" t="s">
        <v>38</v>
      </c>
      <c r="C5" s="20" t="s">
        <v>8</v>
      </c>
      <c r="D5" s="19"/>
      <c r="E5" s="18"/>
      <c r="F5" s="18" t="s">
        <v>1</v>
      </c>
      <c r="G5" s="18">
        <v>80</v>
      </c>
      <c r="H5" s="7"/>
      <c r="I5" s="8">
        <v>0.08</v>
      </c>
      <c r="J5" s="7">
        <f>H5*1.08</f>
        <v>0</v>
      </c>
      <c r="K5" s="7">
        <f>G5*H5</f>
        <v>0</v>
      </c>
      <c r="L5" s="7">
        <f>G5*J5</f>
        <v>0</v>
      </c>
    </row>
    <row r="6" spans="1:12" s="2" customFormat="1" ht="15" customHeight="1">
      <c r="A6" s="140"/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</row>
    <row r="7" spans="1:12" s="2" customFormat="1" ht="24.95" customHeight="1">
      <c r="A7" s="81"/>
      <c r="B7" s="82"/>
      <c r="C7" s="67" t="s">
        <v>31</v>
      </c>
      <c r="D7" s="78"/>
      <c r="E7" s="79"/>
      <c r="F7" s="79"/>
      <c r="G7" s="79"/>
      <c r="H7" s="79"/>
      <c r="I7" s="80"/>
      <c r="J7" s="79"/>
      <c r="K7" s="79"/>
      <c r="L7" s="79"/>
    </row>
    <row r="8" spans="1:12" s="2" customFormat="1" ht="24.95" customHeight="1">
      <c r="A8" s="138">
        <v>1</v>
      </c>
      <c r="B8" s="136" t="s">
        <v>10</v>
      </c>
      <c r="C8" s="116" t="s">
        <v>156</v>
      </c>
      <c r="D8" s="139"/>
      <c r="E8" s="139"/>
      <c r="F8" s="130" t="s">
        <v>9</v>
      </c>
      <c r="G8" s="130">
        <v>150</v>
      </c>
      <c r="H8" s="145"/>
      <c r="I8" s="133">
        <v>0.08</v>
      </c>
      <c r="J8" s="142">
        <f>H8*1.08</f>
        <v>0</v>
      </c>
      <c r="K8" s="142">
        <f>G8*H8</f>
        <v>0</v>
      </c>
      <c r="L8" s="142">
        <f>G8*J8</f>
        <v>0</v>
      </c>
    </row>
    <row r="9" spans="1:12" s="2" customFormat="1" ht="32.25" customHeight="1">
      <c r="A9" s="138"/>
      <c r="B9" s="136"/>
      <c r="C9" s="18" t="s">
        <v>42</v>
      </c>
      <c r="D9" s="139"/>
      <c r="E9" s="139"/>
      <c r="F9" s="130"/>
      <c r="G9" s="130"/>
      <c r="H9" s="145"/>
      <c r="I9" s="133"/>
      <c r="J9" s="143"/>
      <c r="K9" s="143"/>
      <c r="L9" s="143"/>
    </row>
    <row r="10" spans="1:12" s="2" customFormat="1" ht="33" customHeight="1">
      <c r="A10" s="138"/>
      <c r="B10" s="136"/>
      <c r="C10" s="18" t="s">
        <v>126</v>
      </c>
      <c r="D10" s="139"/>
      <c r="E10" s="139"/>
      <c r="F10" s="130"/>
      <c r="G10" s="130"/>
      <c r="H10" s="145"/>
      <c r="I10" s="133"/>
      <c r="J10" s="143"/>
      <c r="K10" s="143"/>
      <c r="L10" s="143"/>
    </row>
    <row r="11" spans="1:12" s="2" customFormat="1" ht="33" customHeight="1">
      <c r="A11" s="138"/>
      <c r="B11" s="136"/>
      <c r="C11" s="18" t="s">
        <v>11</v>
      </c>
      <c r="D11" s="139"/>
      <c r="E11" s="139"/>
      <c r="F11" s="130"/>
      <c r="G11" s="130"/>
      <c r="H11" s="145"/>
      <c r="I11" s="133"/>
      <c r="J11" s="143"/>
      <c r="K11" s="143"/>
      <c r="L11" s="143"/>
    </row>
    <row r="12" spans="1:12" s="2" customFormat="1" ht="33" customHeight="1">
      <c r="A12" s="138"/>
      <c r="B12" s="136"/>
      <c r="C12" s="18" t="s">
        <v>12</v>
      </c>
      <c r="D12" s="139"/>
      <c r="E12" s="139"/>
      <c r="F12" s="130"/>
      <c r="G12" s="130"/>
      <c r="H12" s="145"/>
      <c r="I12" s="133"/>
      <c r="J12" s="143"/>
      <c r="K12" s="143"/>
      <c r="L12" s="143"/>
    </row>
    <row r="13" spans="1:12" s="2" customFormat="1" ht="32.25" customHeight="1">
      <c r="A13" s="110"/>
      <c r="B13" s="137"/>
      <c r="C13" s="18" t="s">
        <v>13</v>
      </c>
      <c r="D13" s="139"/>
      <c r="E13" s="139"/>
      <c r="F13" s="130"/>
      <c r="G13" s="130"/>
      <c r="H13" s="145"/>
      <c r="I13" s="133"/>
      <c r="J13" s="144"/>
      <c r="K13" s="144"/>
      <c r="L13" s="144"/>
    </row>
    <row r="14" spans="1:12" s="2" customFormat="1" ht="15" customHeight="1">
      <c r="A14" s="127"/>
      <c r="B14" s="128"/>
      <c r="C14" s="128"/>
      <c r="D14" s="128"/>
      <c r="E14" s="128"/>
      <c r="F14" s="128"/>
      <c r="G14" s="128"/>
      <c r="H14" s="128"/>
      <c r="I14" s="128"/>
      <c r="J14" s="128"/>
      <c r="K14" s="128"/>
      <c r="L14" s="128"/>
    </row>
    <row r="15" spans="1:12" s="2" customFormat="1" ht="24.95" customHeight="1">
      <c r="A15" s="67"/>
      <c r="B15" s="69"/>
      <c r="C15" s="67" t="s">
        <v>158</v>
      </c>
      <c r="D15" s="67"/>
      <c r="E15" s="73"/>
      <c r="F15" s="73"/>
      <c r="G15" s="73"/>
      <c r="H15" s="70"/>
      <c r="I15" s="71"/>
      <c r="J15" s="70"/>
      <c r="K15" s="70"/>
      <c r="L15" s="70"/>
    </row>
    <row r="16" spans="1:12" s="2" customFormat="1" ht="30" customHeight="1">
      <c r="A16" s="139">
        <v>1</v>
      </c>
      <c r="B16" s="148" t="s">
        <v>14</v>
      </c>
      <c r="C16" s="20" t="s">
        <v>155</v>
      </c>
      <c r="D16" s="153"/>
      <c r="E16" s="151"/>
      <c r="F16" s="151" t="s">
        <v>1</v>
      </c>
      <c r="G16" s="151">
        <v>150</v>
      </c>
      <c r="H16" s="157"/>
      <c r="I16" s="154">
        <v>0.08</v>
      </c>
      <c r="J16" s="157">
        <f>H16*1.08</f>
        <v>0</v>
      </c>
      <c r="K16" s="157">
        <f>G16*H16</f>
        <v>0</v>
      </c>
      <c r="L16" s="157">
        <f>G16*J16</f>
        <v>0</v>
      </c>
    </row>
    <row r="17" spans="1:12" s="2" customFormat="1" ht="30" customHeight="1">
      <c r="A17" s="139"/>
      <c r="B17" s="149"/>
      <c r="C17" s="20" t="s">
        <v>124</v>
      </c>
      <c r="D17" s="136"/>
      <c r="E17" s="138"/>
      <c r="F17" s="138"/>
      <c r="G17" s="138"/>
      <c r="H17" s="158"/>
      <c r="I17" s="155"/>
      <c r="J17" s="158"/>
      <c r="K17" s="158"/>
      <c r="L17" s="158"/>
    </row>
    <row r="18" spans="1:12" s="2" customFormat="1" ht="30" customHeight="1">
      <c r="A18" s="139"/>
      <c r="B18" s="149"/>
      <c r="C18" s="20" t="s">
        <v>15</v>
      </c>
      <c r="D18" s="136"/>
      <c r="E18" s="138"/>
      <c r="F18" s="138"/>
      <c r="G18" s="138"/>
      <c r="H18" s="158"/>
      <c r="I18" s="155"/>
      <c r="J18" s="158"/>
      <c r="K18" s="158"/>
      <c r="L18" s="158"/>
    </row>
    <row r="19" spans="1:12" s="2" customFormat="1" ht="30" customHeight="1">
      <c r="A19" s="139"/>
      <c r="B19" s="149"/>
      <c r="C19" s="20" t="s">
        <v>16</v>
      </c>
      <c r="D19" s="136"/>
      <c r="E19" s="138"/>
      <c r="F19" s="138"/>
      <c r="G19" s="138"/>
      <c r="H19" s="158"/>
      <c r="I19" s="155"/>
      <c r="J19" s="158"/>
      <c r="K19" s="158"/>
      <c r="L19" s="158"/>
    </row>
    <row r="20" spans="1:12" s="2" customFormat="1" ht="30" customHeight="1">
      <c r="A20" s="139"/>
      <c r="B20" s="149"/>
      <c r="C20" s="20" t="s">
        <v>17</v>
      </c>
      <c r="D20" s="136"/>
      <c r="E20" s="138"/>
      <c r="F20" s="138"/>
      <c r="G20" s="138"/>
      <c r="H20" s="158"/>
      <c r="I20" s="155"/>
      <c r="J20" s="158"/>
      <c r="K20" s="158"/>
      <c r="L20" s="158"/>
    </row>
    <row r="21" spans="1:12" s="2" customFormat="1" ht="30" customHeight="1">
      <c r="A21" s="139"/>
      <c r="B21" s="150"/>
      <c r="C21" s="20" t="s">
        <v>18</v>
      </c>
      <c r="D21" s="137"/>
      <c r="E21" s="152"/>
      <c r="F21" s="152"/>
      <c r="G21" s="152"/>
      <c r="H21" s="159"/>
      <c r="I21" s="156"/>
      <c r="J21" s="159"/>
      <c r="K21" s="159"/>
      <c r="L21" s="159"/>
    </row>
    <row r="22" spans="1:12" s="2" customFormat="1" ht="15" customHeight="1">
      <c r="A22" s="127"/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28"/>
    </row>
    <row r="23" spans="1:12" s="2" customFormat="1" ht="15" customHeight="1">
      <c r="A23" s="147"/>
      <c r="B23" s="146"/>
      <c r="C23" s="146"/>
      <c r="D23" s="146"/>
      <c r="E23" s="146"/>
      <c r="F23" s="146"/>
      <c r="G23" s="146"/>
      <c r="H23" s="146"/>
      <c r="I23" s="146"/>
      <c r="J23" s="146"/>
      <c r="K23" s="146"/>
      <c r="L23" s="146"/>
    </row>
    <row r="24" spans="1:12" s="2" customFormat="1" ht="24.95" customHeight="1">
      <c r="A24" s="67"/>
      <c r="B24" s="69"/>
      <c r="C24" s="67" t="s">
        <v>32</v>
      </c>
      <c r="D24" s="67"/>
      <c r="E24" s="73"/>
      <c r="F24" s="73"/>
      <c r="G24" s="73"/>
      <c r="H24" s="70"/>
      <c r="I24" s="71"/>
      <c r="J24" s="70"/>
      <c r="K24" s="70"/>
      <c r="L24" s="70"/>
    </row>
    <row r="25" spans="1:12" s="2" customFormat="1" ht="171" customHeight="1">
      <c r="A25" s="19">
        <v>1</v>
      </c>
      <c r="B25" s="21" t="s">
        <v>37</v>
      </c>
      <c r="C25" s="85" t="s">
        <v>30</v>
      </c>
      <c r="D25" s="19"/>
      <c r="E25" s="18"/>
      <c r="F25" s="33" t="s">
        <v>1</v>
      </c>
      <c r="G25" s="33">
        <v>100</v>
      </c>
      <c r="H25" s="7"/>
      <c r="I25" s="8">
        <v>0.08</v>
      </c>
      <c r="J25" s="7">
        <f>H25*1.08</f>
        <v>0</v>
      </c>
      <c r="K25" s="7">
        <f>G25*H25</f>
        <v>0</v>
      </c>
      <c r="L25" s="7">
        <f>G25*J25</f>
        <v>0</v>
      </c>
    </row>
    <row r="26" spans="1:12" s="2" customFormat="1" ht="15" customHeight="1">
      <c r="A26" s="147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</row>
    <row r="27" spans="1:12" s="2" customFormat="1" ht="24.95" customHeight="1">
      <c r="A27" s="67"/>
      <c r="B27" s="84"/>
      <c r="C27" s="68" t="s">
        <v>159</v>
      </c>
      <c r="D27" s="67"/>
      <c r="E27" s="73"/>
      <c r="F27" s="75"/>
      <c r="G27" s="75"/>
      <c r="H27" s="76"/>
      <c r="I27" s="77"/>
      <c r="J27" s="76"/>
      <c r="K27" s="76"/>
      <c r="L27" s="76"/>
    </row>
    <row r="28" spans="1:12" s="2" customFormat="1" ht="30" customHeight="1">
      <c r="A28" s="160">
        <v>1</v>
      </c>
      <c r="B28" s="148" t="s">
        <v>19</v>
      </c>
      <c r="C28" s="20" t="s">
        <v>20</v>
      </c>
      <c r="D28" s="160"/>
      <c r="E28" s="151"/>
      <c r="F28" s="151" t="s">
        <v>1</v>
      </c>
      <c r="G28" s="151">
        <v>400</v>
      </c>
      <c r="H28" s="157"/>
      <c r="I28" s="154">
        <v>0.08</v>
      </c>
      <c r="J28" s="157">
        <f>H28*1.08</f>
        <v>0</v>
      </c>
      <c r="K28" s="157">
        <f>G28*H28</f>
        <v>0</v>
      </c>
      <c r="L28" s="157">
        <f>G28*J28</f>
        <v>0</v>
      </c>
    </row>
    <row r="29" spans="1:12" s="2" customFormat="1" ht="105.75" customHeight="1">
      <c r="A29" s="152"/>
      <c r="B29" s="150"/>
      <c r="C29" s="24" t="s">
        <v>30</v>
      </c>
      <c r="D29" s="152"/>
      <c r="E29" s="152"/>
      <c r="F29" s="152"/>
      <c r="G29" s="152"/>
      <c r="H29" s="159"/>
      <c r="I29" s="156"/>
      <c r="J29" s="159"/>
      <c r="K29" s="159"/>
      <c r="L29" s="159"/>
    </row>
    <row r="30" spans="1:12" s="2" customFormat="1" ht="15" customHeight="1">
      <c r="A30" s="147"/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6"/>
    </row>
    <row r="31" spans="1:12" s="2" customFormat="1" ht="24.95" customHeight="1">
      <c r="A31" s="67"/>
      <c r="B31" s="69"/>
      <c r="C31" s="68" t="s">
        <v>160</v>
      </c>
      <c r="D31" s="68"/>
      <c r="E31" s="73"/>
      <c r="F31" s="73"/>
      <c r="G31" s="73"/>
      <c r="H31" s="70"/>
      <c r="I31" s="71"/>
      <c r="J31" s="70"/>
      <c r="K31" s="70"/>
      <c r="L31" s="70"/>
    </row>
    <row r="32" spans="1:12" s="2" customFormat="1" ht="42.75" customHeight="1">
      <c r="A32" s="151">
        <v>1</v>
      </c>
      <c r="B32" s="148" t="s">
        <v>21</v>
      </c>
      <c r="C32" s="20" t="s">
        <v>22</v>
      </c>
      <c r="D32" s="160"/>
      <c r="E32" s="138"/>
      <c r="F32" s="138" t="s">
        <v>1</v>
      </c>
      <c r="G32" s="138">
        <v>400</v>
      </c>
      <c r="H32" s="158"/>
      <c r="I32" s="155">
        <v>0.08</v>
      </c>
      <c r="J32" s="158">
        <f>H32*1.08</f>
        <v>0</v>
      </c>
      <c r="K32" s="158">
        <f>G32*H32</f>
        <v>0</v>
      </c>
      <c r="L32" s="158">
        <f>G32*J32</f>
        <v>0</v>
      </c>
    </row>
    <row r="33" spans="1:12" s="2" customFormat="1" ht="120" customHeight="1">
      <c r="A33" s="138"/>
      <c r="B33" s="149"/>
      <c r="C33" s="24" t="s">
        <v>30</v>
      </c>
      <c r="D33" s="161"/>
      <c r="E33" s="138"/>
      <c r="F33" s="138"/>
      <c r="G33" s="138"/>
      <c r="H33" s="158"/>
      <c r="I33" s="155"/>
      <c r="J33" s="158"/>
      <c r="K33" s="158"/>
      <c r="L33" s="158"/>
    </row>
    <row r="34" spans="1:12" s="2" customFormat="1" ht="15" customHeight="1">
      <c r="A34" s="127"/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</row>
    <row r="35" spans="1:12" s="2" customFormat="1" ht="24.95" customHeight="1">
      <c r="A35" s="83"/>
      <c r="B35" s="86"/>
      <c r="C35" s="67" t="s">
        <v>33</v>
      </c>
      <c r="D35" s="87"/>
      <c r="E35" s="88"/>
      <c r="F35" s="89"/>
      <c r="G35" s="88"/>
      <c r="H35" s="74"/>
      <c r="I35" s="90"/>
      <c r="J35" s="74"/>
      <c r="K35" s="74"/>
      <c r="L35" s="74"/>
    </row>
    <row r="36" spans="1:12" s="2" customFormat="1" ht="81.75" customHeight="1">
      <c r="A36" s="18">
        <v>1</v>
      </c>
      <c r="B36" s="32" t="s">
        <v>23</v>
      </c>
      <c r="C36" s="20" t="s">
        <v>24</v>
      </c>
      <c r="D36" s="19"/>
      <c r="E36" s="18"/>
      <c r="F36" s="18" t="s">
        <v>25</v>
      </c>
      <c r="G36" s="18">
        <v>1500</v>
      </c>
      <c r="H36" s="7"/>
      <c r="I36" s="8">
        <v>0.08</v>
      </c>
      <c r="J36" s="7">
        <f>H36*1.08</f>
        <v>0</v>
      </c>
      <c r="K36" s="7">
        <f>G36*H36</f>
        <v>0</v>
      </c>
      <c r="L36" s="7">
        <f>G36*J36</f>
        <v>0</v>
      </c>
    </row>
    <row r="37" spans="1:12" s="2" customFormat="1" ht="32.25" customHeigh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</row>
    <row r="38" spans="1:12" s="2" customFormat="1" ht="24.95" customHeight="1">
      <c r="A38" s="67"/>
      <c r="B38" s="72"/>
      <c r="C38" s="67" t="s">
        <v>161</v>
      </c>
      <c r="D38" s="67"/>
      <c r="E38" s="73"/>
      <c r="F38" s="73"/>
      <c r="G38" s="73"/>
      <c r="H38" s="70"/>
      <c r="I38" s="71"/>
      <c r="J38" s="70"/>
      <c r="K38" s="70"/>
      <c r="L38" s="70"/>
    </row>
    <row r="39" spans="1:12" s="2" customFormat="1" ht="70.5" customHeight="1">
      <c r="A39" s="18">
        <v>1</v>
      </c>
      <c r="B39" s="32" t="s">
        <v>26</v>
      </c>
      <c r="C39" s="20" t="s">
        <v>27</v>
      </c>
      <c r="D39" s="19"/>
      <c r="E39" s="18"/>
      <c r="F39" s="18" t="s">
        <v>1</v>
      </c>
      <c r="G39" s="18">
        <v>100</v>
      </c>
      <c r="H39" s="7"/>
      <c r="I39" s="8">
        <v>0.08</v>
      </c>
      <c r="J39" s="7">
        <f t="shared" ref="J39:J42" si="0">H39*1.08</f>
        <v>0</v>
      </c>
      <c r="K39" s="7">
        <f t="shared" ref="K39:K42" si="1">G39*H39</f>
        <v>0</v>
      </c>
      <c r="L39" s="7">
        <f t="shared" ref="L39:L42" si="2">G39*J39</f>
        <v>0</v>
      </c>
    </row>
    <row r="40" spans="1:12" s="2" customFormat="1" ht="15" customHeight="1">
      <c r="A40" s="127"/>
      <c r="B40" s="128"/>
      <c r="C40" s="128"/>
      <c r="D40" s="128"/>
      <c r="E40" s="128"/>
      <c r="F40" s="128"/>
      <c r="G40" s="128"/>
      <c r="H40" s="128"/>
      <c r="I40" s="128"/>
      <c r="J40" s="128"/>
      <c r="K40" s="128"/>
      <c r="L40" s="128"/>
    </row>
    <row r="41" spans="1:12" s="2" customFormat="1" ht="24.95" customHeight="1">
      <c r="A41" s="67"/>
      <c r="B41" s="72"/>
      <c r="C41" s="67" t="s">
        <v>162</v>
      </c>
      <c r="D41" s="67"/>
      <c r="E41" s="73"/>
      <c r="F41" s="73"/>
      <c r="G41" s="73"/>
      <c r="H41" s="70"/>
      <c r="I41" s="71"/>
      <c r="J41" s="70"/>
      <c r="K41" s="70"/>
      <c r="L41" s="70"/>
    </row>
    <row r="42" spans="1:12" s="2" customFormat="1" ht="69.75" customHeight="1">
      <c r="A42" s="18">
        <v>1</v>
      </c>
      <c r="B42" s="37" t="s">
        <v>133</v>
      </c>
      <c r="C42" s="23" t="s">
        <v>28</v>
      </c>
      <c r="D42" s="22"/>
      <c r="E42" s="35"/>
      <c r="F42" s="18" t="s">
        <v>1</v>
      </c>
      <c r="G42" s="35">
        <v>350</v>
      </c>
      <c r="H42" s="7"/>
      <c r="I42" s="8">
        <v>0.08</v>
      </c>
      <c r="J42" s="7">
        <f t="shared" si="0"/>
        <v>0</v>
      </c>
      <c r="K42" s="7">
        <f t="shared" si="1"/>
        <v>0</v>
      </c>
      <c r="L42" s="7">
        <f t="shared" si="2"/>
        <v>0</v>
      </c>
    </row>
    <row r="43" spans="1:12">
      <c r="A43" s="127"/>
      <c r="B43" s="128"/>
      <c r="C43" s="128"/>
      <c r="D43" s="128"/>
      <c r="E43" s="128"/>
      <c r="F43" s="128"/>
      <c r="G43" s="128"/>
      <c r="H43" s="128"/>
      <c r="I43" s="128"/>
      <c r="J43" s="128"/>
      <c r="K43" s="128"/>
      <c r="L43" s="128"/>
    </row>
    <row r="44" spans="1:12" ht="37.5" customHeight="1">
      <c r="A44" s="67"/>
      <c r="B44" s="72"/>
      <c r="C44" s="67" t="s">
        <v>34</v>
      </c>
      <c r="D44" s="67"/>
      <c r="E44" s="73"/>
      <c r="F44" s="73"/>
      <c r="G44" s="73"/>
      <c r="H44" s="70"/>
      <c r="I44" s="71"/>
      <c r="J44" s="70"/>
      <c r="K44" s="70"/>
      <c r="L44" s="70"/>
    </row>
    <row r="45" spans="1:12" ht="15">
      <c r="A45" s="130">
        <v>1</v>
      </c>
      <c r="B45" s="131" t="s">
        <v>44</v>
      </c>
      <c r="C45" s="125" t="s">
        <v>45</v>
      </c>
      <c r="D45" s="126"/>
      <c r="E45" s="129"/>
      <c r="F45" s="130" t="s">
        <v>1</v>
      </c>
      <c r="G45" s="129">
        <v>200</v>
      </c>
      <c r="H45" s="132"/>
      <c r="I45" s="133">
        <v>0.08</v>
      </c>
      <c r="J45" s="132">
        <f t="shared" ref="J45" si="3">H45*1.08</f>
        <v>0</v>
      </c>
      <c r="K45" s="132">
        <f t="shared" ref="K45" si="4">G45*H45</f>
        <v>0</v>
      </c>
      <c r="L45" s="132">
        <f t="shared" ref="L45" si="5">G45*J45</f>
        <v>0</v>
      </c>
    </row>
    <row r="46" spans="1:12" ht="15">
      <c r="A46" s="130"/>
      <c r="B46" s="131"/>
      <c r="C46" s="125"/>
      <c r="D46" s="126"/>
      <c r="E46" s="129"/>
      <c r="F46" s="130"/>
      <c r="G46" s="129"/>
      <c r="H46" s="132"/>
      <c r="I46" s="133"/>
      <c r="J46" s="132"/>
      <c r="K46" s="132"/>
      <c r="L46" s="132"/>
    </row>
    <row r="47" spans="1:12" ht="15">
      <c r="A47" s="130"/>
      <c r="B47" s="131"/>
      <c r="C47" s="125"/>
      <c r="D47" s="126"/>
      <c r="E47" s="129"/>
      <c r="F47" s="130"/>
      <c r="G47" s="129"/>
      <c r="H47" s="132"/>
      <c r="I47" s="133"/>
      <c r="J47" s="132"/>
      <c r="K47" s="132"/>
      <c r="L47" s="132"/>
    </row>
    <row r="48" spans="1:12" ht="15">
      <c r="A48" s="130"/>
      <c r="B48" s="131"/>
      <c r="C48" s="125"/>
      <c r="D48" s="126"/>
      <c r="E48" s="129"/>
      <c r="F48" s="130"/>
      <c r="G48" s="129"/>
      <c r="H48" s="132"/>
      <c r="I48" s="133"/>
      <c r="J48" s="132"/>
      <c r="K48" s="132"/>
      <c r="L48" s="132"/>
    </row>
    <row r="49" spans="1:12" ht="15">
      <c r="A49" s="130"/>
      <c r="B49" s="131"/>
      <c r="C49" s="125"/>
      <c r="D49" s="126"/>
      <c r="E49" s="129"/>
      <c r="F49" s="130"/>
      <c r="G49" s="129"/>
      <c r="H49" s="132"/>
      <c r="I49" s="133"/>
      <c r="J49" s="132"/>
      <c r="K49" s="132"/>
      <c r="L49" s="132"/>
    </row>
    <row r="50" spans="1:12" ht="15">
      <c r="A50" s="130"/>
      <c r="B50" s="131"/>
      <c r="C50" s="125"/>
      <c r="D50" s="126"/>
      <c r="E50" s="129"/>
      <c r="F50" s="130"/>
      <c r="G50" s="129"/>
      <c r="H50" s="132"/>
      <c r="I50" s="133"/>
      <c r="J50" s="132"/>
      <c r="K50" s="132"/>
      <c r="L50" s="132"/>
    </row>
    <row r="51" spans="1:12" ht="115.5" customHeight="1">
      <c r="A51" s="130"/>
      <c r="B51" s="131"/>
      <c r="C51" s="125"/>
      <c r="D51" s="126"/>
      <c r="E51" s="129"/>
      <c r="F51" s="130"/>
      <c r="G51" s="129"/>
      <c r="H51" s="132"/>
      <c r="I51" s="133"/>
      <c r="J51" s="132"/>
      <c r="K51" s="132"/>
      <c r="L51" s="132"/>
    </row>
    <row r="52" spans="1:12" ht="16.5" customHeight="1">
      <c r="A52" s="130">
        <v>2</v>
      </c>
      <c r="B52" s="131" t="s">
        <v>43</v>
      </c>
      <c r="C52" s="125" t="s">
        <v>46</v>
      </c>
      <c r="D52" s="126"/>
      <c r="E52" s="129"/>
      <c r="F52" s="130" t="s">
        <v>1</v>
      </c>
      <c r="G52" s="129">
        <v>200</v>
      </c>
      <c r="H52" s="132"/>
      <c r="I52" s="133">
        <v>0.08</v>
      </c>
      <c r="J52" s="132">
        <f t="shared" ref="J52" si="6">H52*1.08</f>
        <v>0</v>
      </c>
      <c r="K52" s="132">
        <f t="shared" ref="K52" si="7">G52*H52</f>
        <v>0</v>
      </c>
      <c r="L52" s="132">
        <f t="shared" ref="L52" si="8">G52*J52</f>
        <v>0</v>
      </c>
    </row>
    <row r="53" spans="1:12" ht="15">
      <c r="A53" s="130"/>
      <c r="B53" s="131"/>
      <c r="C53" s="125"/>
      <c r="D53" s="126"/>
      <c r="E53" s="129"/>
      <c r="F53" s="130"/>
      <c r="G53" s="129"/>
      <c r="H53" s="132"/>
      <c r="I53" s="133"/>
      <c r="J53" s="132"/>
      <c r="K53" s="132"/>
      <c r="L53" s="132"/>
    </row>
    <row r="54" spans="1:12" ht="15">
      <c r="A54" s="130"/>
      <c r="B54" s="131"/>
      <c r="C54" s="125"/>
      <c r="D54" s="126"/>
      <c r="E54" s="129"/>
      <c r="F54" s="130"/>
      <c r="G54" s="129"/>
      <c r="H54" s="132"/>
      <c r="I54" s="133"/>
      <c r="J54" s="132"/>
      <c r="K54" s="132"/>
      <c r="L54" s="132"/>
    </row>
    <row r="55" spans="1:12" ht="15">
      <c r="A55" s="130"/>
      <c r="B55" s="131"/>
      <c r="C55" s="125"/>
      <c r="D55" s="126"/>
      <c r="E55" s="129"/>
      <c r="F55" s="130"/>
      <c r="G55" s="129"/>
      <c r="H55" s="132"/>
      <c r="I55" s="133"/>
      <c r="J55" s="132"/>
      <c r="K55" s="132"/>
      <c r="L55" s="132"/>
    </row>
    <row r="56" spans="1:12" ht="15">
      <c r="A56" s="130"/>
      <c r="B56" s="131"/>
      <c r="C56" s="125"/>
      <c r="D56" s="126"/>
      <c r="E56" s="129"/>
      <c r="F56" s="130"/>
      <c r="G56" s="129"/>
      <c r="H56" s="132"/>
      <c r="I56" s="133"/>
      <c r="J56" s="132"/>
      <c r="K56" s="132"/>
      <c r="L56" s="132"/>
    </row>
    <row r="57" spans="1:12" ht="15">
      <c r="A57" s="130"/>
      <c r="B57" s="131"/>
      <c r="C57" s="125"/>
      <c r="D57" s="126"/>
      <c r="E57" s="129"/>
      <c r="F57" s="130"/>
      <c r="G57" s="129"/>
      <c r="H57" s="132"/>
      <c r="I57" s="133"/>
      <c r="J57" s="132"/>
      <c r="K57" s="132"/>
      <c r="L57" s="132"/>
    </row>
    <row r="58" spans="1:12" ht="68.25" customHeight="1">
      <c r="A58" s="130"/>
      <c r="B58" s="131"/>
      <c r="C58" s="125"/>
      <c r="D58" s="126"/>
      <c r="E58" s="129"/>
      <c r="F58" s="130"/>
      <c r="G58" s="129"/>
      <c r="H58" s="132"/>
      <c r="I58" s="133"/>
      <c r="J58" s="132"/>
      <c r="K58" s="132"/>
      <c r="L58" s="132"/>
    </row>
    <row r="59" spans="1:12" ht="15">
      <c r="A59" s="130">
        <v>3</v>
      </c>
      <c r="B59" s="131" t="s">
        <v>48</v>
      </c>
      <c r="C59" s="125" t="s">
        <v>47</v>
      </c>
      <c r="D59" s="126"/>
      <c r="E59" s="129"/>
      <c r="F59" s="130" t="s">
        <v>1</v>
      </c>
      <c r="G59" s="129">
        <v>300</v>
      </c>
      <c r="H59" s="132"/>
      <c r="I59" s="133">
        <v>0.08</v>
      </c>
      <c r="J59" s="132">
        <f t="shared" ref="J59" si="9">H59*1.08</f>
        <v>0</v>
      </c>
      <c r="K59" s="132">
        <f t="shared" ref="K59" si="10">G59*H59</f>
        <v>0</v>
      </c>
      <c r="L59" s="132">
        <f t="shared" ref="L59" si="11">G59*J59</f>
        <v>0</v>
      </c>
    </row>
    <row r="60" spans="1:12" ht="15">
      <c r="A60" s="130"/>
      <c r="B60" s="131"/>
      <c r="C60" s="125"/>
      <c r="D60" s="126"/>
      <c r="E60" s="129"/>
      <c r="F60" s="130"/>
      <c r="G60" s="129"/>
      <c r="H60" s="132"/>
      <c r="I60" s="133"/>
      <c r="J60" s="132"/>
      <c r="K60" s="132"/>
      <c r="L60" s="132"/>
    </row>
    <row r="61" spans="1:12" ht="15">
      <c r="A61" s="130"/>
      <c r="B61" s="131"/>
      <c r="C61" s="125"/>
      <c r="D61" s="126"/>
      <c r="E61" s="129"/>
      <c r="F61" s="130"/>
      <c r="G61" s="129"/>
      <c r="H61" s="132"/>
      <c r="I61" s="133"/>
      <c r="J61" s="132"/>
      <c r="K61" s="132"/>
      <c r="L61" s="132"/>
    </row>
    <row r="62" spans="1:12" ht="15">
      <c r="A62" s="130"/>
      <c r="B62" s="131"/>
      <c r="C62" s="125"/>
      <c r="D62" s="126"/>
      <c r="E62" s="129"/>
      <c r="F62" s="130"/>
      <c r="G62" s="129"/>
      <c r="H62" s="132"/>
      <c r="I62" s="133"/>
      <c r="J62" s="132"/>
      <c r="K62" s="132"/>
      <c r="L62" s="132"/>
    </row>
    <row r="63" spans="1:12" ht="15">
      <c r="A63" s="130"/>
      <c r="B63" s="131"/>
      <c r="C63" s="125"/>
      <c r="D63" s="126"/>
      <c r="E63" s="129"/>
      <c r="F63" s="130"/>
      <c r="G63" s="129"/>
      <c r="H63" s="132"/>
      <c r="I63" s="133"/>
      <c r="J63" s="132"/>
      <c r="K63" s="132"/>
      <c r="L63" s="132"/>
    </row>
    <row r="64" spans="1:12" ht="15">
      <c r="A64" s="130"/>
      <c r="B64" s="131"/>
      <c r="C64" s="125"/>
      <c r="D64" s="126"/>
      <c r="E64" s="129"/>
      <c r="F64" s="130"/>
      <c r="G64" s="129"/>
      <c r="H64" s="132"/>
      <c r="I64" s="133"/>
      <c r="J64" s="132"/>
      <c r="K64" s="132"/>
      <c r="L64" s="132"/>
    </row>
    <row r="65" spans="1:12" ht="132" customHeight="1">
      <c r="A65" s="130"/>
      <c r="B65" s="131"/>
      <c r="C65" s="125"/>
      <c r="D65" s="126"/>
      <c r="E65" s="129"/>
      <c r="F65" s="130"/>
      <c r="G65" s="129"/>
      <c r="H65" s="132"/>
      <c r="I65" s="133"/>
      <c r="J65" s="132"/>
      <c r="K65" s="132"/>
      <c r="L65" s="132"/>
    </row>
    <row r="66" spans="1:12" ht="41.25" customHeight="1" thickBot="1">
      <c r="A66" s="111"/>
      <c r="B66" s="38"/>
      <c r="C66" s="25"/>
      <c r="D66" s="39"/>
      <c r="E66" s="40"/>
      <c r="F66" s="36"/>
      <c r="G66" s="40"/>
      <c r="H66" s="10"/>
      <c r="I66" s="11"/>
      <c r="J66" s="12" t="s">
        <v>49</v>
      </c>
      <c r="K66" s="41">
        <f>SUM(K45:K65)</f>
        <v>0</v>
      </c>
      <c r="L66" s="41">
        <f>SUM(L45:L65)</f>
        <v>0</v>
      </c>
    </row>
    <row r="67" spans="1:12">
      <c r="A67" s="127"/>
      <c r="B67" s="128"/>
      <c r="C67" s="128"/>
      <c r="D67" s="128"/>
      <c r="E67" s="128"/>
      <c r="F67" s="128"/>
      <c r="G67" s="128"/>
      <c r="H67" s="128"/>
      <c r="I67" s="128"/>
      <c r="J67" s="146"/>
      <c r="K67" s="146"/>
      <c r="L67" s="146"/>
    </row>
    <row r="68" spans="1:12" ht="36" customHeight="1">
      <c r="A68" s="91"/>
      <c r="B68" s="92"/>
      <c r="C68" s="67" t="s">
        <v>35</v>
      </c>
      <c r="D68" s="93"/>
      <c r="E68" s="93"/>
      <c r="F68" s="93"/>
      <c r="G68" s="93"/>
      <c r="H68" s="93"/>
      <c r="I68" s="93"/>
      <c r="J68" s="94"/>
      <c r="K68" s="94"/>
      <c r="L68" s="94"/>
    </row>
    <row r="69" spans="1:12" s="3" customFormat="1" ht="59.25" customHeight="1">
      <c r="A69" s="45">
        <v>1</v>
      </c>
      <c r="B69" s="29" t="s">
        <v>90</v>
      </c>
      <c r="C69" s="26" t="s">
        <v>91</v>
      </c>
      <c r="D69" s="43"/>
      <c r="E69" s="43"/>
      <c r="F69" s="44" t="s">
        <v>1</v>
      </c>
      <c r="G69" s="45">
        <v>3</v>
      </c>
      <c r="H69" s="46"/>
      <c r="I69" s="47">
        <v>0.08</v>
      </c>
      <c r="J69" s="48">
        <f t="shared" ref="J69:J70" si="12">H69*1.08</f>
        <v>0</v>
      </c>
      <c r="K69" s="48">
        <f t="shared" ref="K69:K70" si="13">G69*H69</f>
        <v>0</v>
      </c>
      <c r="L69" s="48">
        <f t="shared" ref="L69:L70" si="14">G69*J69</f>
        <v>0</v>
      </c>
    </row>
    <row r="70" spans="1:12" s="3" customFormat="1" ht="63" customHeight="1" thickBot="1">
      <c r="A70" s="42">
        <v>2</v>
      </c>
      <c r="B70" s="29" t="s">
        <v>90</v>
      </c>
      <c r="C70" s="27" t="s">
        <v>92</v>
      </c>
      <c r="D70" s="43"/>
      <c r="E70" s="43"/>
      <c r="F70" s="49" t="s">
        <v>1</v>
      </c>
      <c r="G70" s="28">
        <v>2</v>
      </c>
      <c r="H70" s="46"/>
      <c r="I70" s="47">
        <v>0.08</v>
      </c>
      <c r="J70" s="50">
        <f t="shared" si="12"/>
        <v>0</v>
      </c>
      <c r="K70" s="50">
        <f t="shared" si="13"/>
        <v>0</v>
      </c>
      <c r="L70" s="50">
        <f t="shared" si="14"/>
        <v>0</v>
      </c>
    </row>
    <row r="71" spans="1:12" s="3" customFormat="1" ht="26.25" customHeight="1" thickBot="1">
      <c r="A71" s="42"/>
      <c r="B71" s="29"/>
      <c r="C71" s="28"/>
      <c r="D71" s="51"/>
      <c r="E71" s="52"/>
      <c r="F71" s="53"/>
      <c r="G71" s="54"/>
      <c r="H71" s="55"/>
      <c r="I71" s="56"/>
      <c r="J71" s="13" t="s">
        <v>49</v>
      </c>
      <c r="K71" s="13">
        <f>SUM(K69:K70)</f>
        <v>0</v>
      </c>
      <c r="L71" s="13">
        <f>SUM(L69:L70)</f>
        <v>0</v>
      </c>
    </row>
    <row r="72" spans="1:12" s="5" customFormat="1" ht="29.25" customHeight="1">
      <c r="A72" s="95"/>
      <c r="B72" s="96"/>
      <c r="C72" s="95" t="s">
        <v>163</v>
      </c>
      <c r="D72" s="95"/>
      <c r="E72" s="97"/>
      <c r="F72" s="97"/>
      <c r="G72" s="97"/>
      <c r="H72" s="98"/>
      <c r="I72" s="99"/>
      <c r="J72" s="98"/>
      <c r="K72" s="98"/>
      <c r="L72" s="98"/>
    </row>
    <row r="73" spans="1:12" s="3" customFormat="1" ht="409.5" customHeight="1">
      <c r="A73" s="42">
        <v>1</v>
      </c>
      <c r="B73" s="29" t="s">
        <v>50</v>
      </c>
      <c r="C73" s="64" t="s">
        <v>51</v>
      </c>
      <c r="D73" s="28"/>
      <c r="E73" s="28"/>
      <c r="F73" s="28" t="s">
        <v>1</v>
      </c>
      <c r="G73" s="28">
        <v>40</v>
      </c>
      <c r="H73" s="57"/>
      <c r="I73" s="15">
        <v>0.08</v>
      </c>
      <c r="J73" s="7">
        <f>H73*1.08</f>
        <v>0</v>
      </c>
      <c r="K73" s="7">
        <f>G73*H73</f>
        <v>0</v>
      </c>
      <c r="L73" s="7">
        <f>G73*J73</f>
        <v>0</v>
      </c>
    </row>
    <row r="74" spans="1:12" s="4" customFormat="1" ht="52.5" customHeight="1">
      <c r="A74" s="42">
        <v>2</v>
      </c>
      <c r="B74" s="29" t="s">
        <v>52</v>
      </c>
      <c r="C74" s="28" t="s">
        <v>53</v>
      </c>
      <c r="D74" s="28"/>
      <c r="E74" s="28"/>
      <c r="F74" s="28" t="s">
        <v>1</v>
      </c>
      <c r="G74" s="28">
        <v>20</v>
      </c>
      <c r="H74" s="57"/>
      <c r="I74" s="15">
        <v>0.08</v>
      </c>
      <c r="J74" s="7">
        <f t="shared" ref="J74:J78" si="15">H74*1.08</f>
        <v>0</v>
      </c>
      <c r="K74" s="7">
        <f t="shared" ref="K74:K78" si="16">G74*H74</f>
        <v>0</v>
      </c>
      <c r="L74" s="7">
        <f t="shared" ref="L74:L78" si="17">G74*J74</f>
        <v>0</v>
      </c>
    </row>
    <row r="75" spans="1:12" s="4" customFormat="1" ht="119.25" customHeight="1">
      <c r="A75" s="42">
        <v>3</v>
      </c>
      <c r="B75" s="29" t="s">
        <v>134</v>
      </c>
      <c r="C75" s="28" t="s">
        <v>54</v>
      </c>
      <c r="D75" s="28"/>
      <c r="E75" s="28"/>
      <c r="F75" s="28" t="s">
        <v>1</v>
      </c>
      <c r="G75" s="28">
        <v>10</v>
      </c>
      <c r="H75" s="57"/>
      <c r="I75" s="15">
        <v>0.08</v>
      </c>
      <c r="J75" s="7">
        <f t="shared" si="15"/>
        <v>0</v>
      </c>
      <c r="K75" s="7">
        <f t="shared" si="16"/>
        <v>0</v>
      </c>
      <c r="L75" s="7">
        <f t="shared" si="17"/>
        <v>0</v>
      </c>
    </row>
    <row r="76" spans="1:12" s="4" customFormat="1" ht="90.75" customHeight="1">
      <c r="A76" s="42">
        <v>4</v>
      </c>
      <c r="B76" s="29" t="s">
        <v>135</v>
      </c>
      <c r="C76" s="28" t="s">
        <v>55</v>
      </c>
      <c r="D76" s="28"/>
      <c r="E76" s="28"/>
      <c r="F76" s="28" t="s">
        <v>1</v>
      </c>
      <c r="G76" s="28">
        <v>12</v>
      </c>
      <c r="H76" s="57"/>
      <c r="I76" s="15">
        <v>0.08</v>
      </c>
      <c r="J76" s="7">
        <f t="shared" si="15"/>
        <v>0</v>
      </c>
      <c r="K76" s="7">
        <f t="shared" si="16"/>
        <v>0</v>
      </c>
      <c r="L76" s="7">
        <f t="shared" si="17"/>
        <v>0</v>
      </c>
    </row>
    <row r="77" spans="1:12" s="4" customFormat="1" ht="111" customHeight="1">
      <c r="A77" s="42">
        <v>5</v>
      </c>
      <c r="B77" s="29" t="s">
        <v>136</v>
      </c>
      <c r="C77" s="28" t="s">
        <v>56</v>
      </c>
      <c r="D77" s="28"/>
      <c r="E77" s="28"/>
      <c r="F77" s="28" t="s">
        <v>1</v>
      </c>
      <c r="G77" s="28">
        <v>12</v>
      </c>
      <c r="H77" s="57"/>
      <c r="I77" s="15">
        <v>0.08</v>
      </c>
      <c r="J77" s="7">
        <f t="shared" si="15"/>
        <v>0</v>
      </c>
      <c r="K77" s="7">
        <f t="shared" si="16"/>
        <v>0</v>
      </c>
      <c r="L77" s="7">
        <f t="shared" si="17"/>
        <v>0</v>
      </c>
    </row>
    <row r="78" spans="1:12" s="4" customFormat="1" ht="69.75" customHeight="1">
      <c r="A78" s="42">
        <v>6</v>
      </c>
      <c r="B78" s="29" t="s">
        <v>137</v>
      </c>
      <c r="C78" s="28" t="s">
        <v>57</v>
      </c>
      <c r="D78" s="28"/>
      <c r="E78" s="28"/>
      <c r="F78" s="28" t="s">
        <v>1</v>
      </c>
      <c r="G78" s="28">
        <v>20</v>
      </c>
      <c r="H78" s="57"/>
      <c r="I78" s="15">
        <v>0.08</v>
      </c>
      <c r="J78" s="7">
        <f t="shared" si="15"/>
        <v>0</v>
      </c>
      <c r="K78" s="7">
        <f t="shared" si="16"/>
        <v>0</v>
      </c>
      <c r="L78" s="7">
        <f t="shared" si="17"/>
        <v>0</v>
      </c>
    </row>
    <row r="79" spans="1:12" s="4" customFormat="1" ht="52.5" customHeight="1">
      <c r="A79" s="42"/>
      <c r="B79" s="29"/>
      <c r="C79" s="29" t="s">
        <v>49</v>
      </c>
      <c r="D79" s="28"/>
      <c r="E79" s="28"/>
      <c r="F79" s="28"/>
      <c r="G79" s="28"/>
      <c r="H79" s="57"/>
      <c r="I79" s="15"/>
      <c r="J79" s="57"/>
      <c r="K79" s="57">
        <f>SUM(K73:K78)</f>
        <v>0</v>
      </c>
      <c r="L79" s="57">
        <f>SUM(L73:L78)</f>
        <v>0</v>
      </c>
    </row>
    <row r="80" spans="1:12" s="3" customFormat="1" ht="44.25" customHeight="1">
      <c r="A80" s="95"/>
      <c r="B80" s="96"/>
      <c r="C80" s="96" t="s">
        <v>164</v>
      </c>
      <c r="D80" s="100"/>
      <c r="E80" s="100"/>
      <c r="F80" s="100"/>
      <c r="G80" s="100"/>
      <c r="H80" s="101"/>
      <c r="I80" s="102"/>
      <c r="J80" s="101"/>
      <c r="K80" s="101"/>
      <c r="L80" s="101"/>
    </row>
    <row r="81" spans="1:12" s="5" customFormat="1" ht="114.75" customHeight="1" thickBot="1">
      <c r="A81" s="42">
        <v>1</v>
      </c>
      <c r="B81" s="29" t="s">
        <v>58</v>
      </c>
      <c r="C81" s="28" t="s">
        <v>59</v>
      </c>
      <c r="D81" s="28"/>
      <c r="E81" s="28"/>
      <c r="F81" s="28" t="s">
        <v>1</v>
      </c>
      <c r="G81" s="28">
        <v>400</v>
      </c>
      <c r="H81" s="57"/>
      <c r="I81" s="15">
        <v>0.08</v>
      </c>
      <c r="J81" s="7">
        <f t="shared" ref="J81" si="18">H81*1.08</f>
        <v>0</v>
      </c>
      <c r="K81" s="7">
        <f t="shared" ref="K81" si="19">G81*H81</f>
        <v>0</v>
      </c>
      <c r="L81" s="7">
        <f t="shared" ref="L81" si="20">G81*J81</f>
        <v>0</v>
      </c>
    </row>
    <row r="82" spans="1:12" s="5" customFormat="1" ht="35.25" customHeight="1" thickBot="1">
      <c r="A82" s="42"/>
      <c r="B82" s="29"/>
      <c r="C82" s="28" t="s">
        <v>123</v>
      </c>
      <c r="D82" s="28"/>
      <c r="E82" s="28"/>
      <c r="F82" s="28"/>
      <c r="G82" s="28"/>
      <c r="H82" s="57"/>
      <c r="I82" s="15"/>
      <c r="J82" s="58"/>
      <c r="K82" s="59">
        <f>SUM(K81:K81)</f>
        <v>0</v>
      </c>
      <c r="L82" s="60">
        <f>SUM(L81:L81)</f>
        <v>0</v>
      </c>
    </row>
    <row r="83" spans="1:12" s="5" customFormat="1" ht="39.75" customHeight="1">
      <c r="A83" s="95"/>
      <c r="B83" s="96"/>
      <c r="C83" s="96" t="s">
        <v>165</v>
      </c>
      <c r="D83" s="100"/>
      <c r="E83" s="100"/>
      <c r="F83" s="100"/>
      <c r="G83" s="100"/>
      <c r="H83" s="101"/>
      <c r="I83" s="102"/>
      <c r="J83" s="101"/>
      <c r="K83" s="101"/>
      <c r="L83" s="101"/>
    </row>
    <row r="84" spans="1:12" s="5" customFormat="1" ht="54.75" customHeight="1">
      <c r="A84" s="42">
        <v>1</v>
      </c>
      <c r="B84" s="29" t="s">
        <v>138</v>
      </c>
      <c r="C84" s="28" t="s">
        <v>60</v>
      </c>
      <c r="D84" s="28"/>
      <c r="E84" s="28"/>
      <c r="F84" s="28" t="s">
        <v>1</v>
      </c>
      <c r="G84" s="28">
        <v>60</v>
      </c>
      <c r="H84" s="57"/>
      <c r="I84" s="15">
        <v>0.08</v>
      </c>
      <c r="J84" s="7">
        <f t="shared" ref="J84" si="21">H84*1.08</f>
        <v>0</v>
      </c>
      <c r="K84" s="7">
        <f t="shared" ref="K84" si="22">G84*H84</f>
        <v>0</v>
      </c>
      <c r="L84" s="7">
        <f t="shared" ref="L84" si="23">G84*J84</f>
        <v>0</v>
      </c>
    </row>
    <row r="85" spans="1:12" s="3" customFormat="1" ht="36" customHeight="1">
      <c r="A85" s="95"/>
      <c r="B85" s="96"/>
      <c r="C85" s="96" t="s">
        <v>166</v>
      </c>
      <c r="D85" s="100"/>
      <c r="E85" s="100"/>
      <c r="F85" s="100"/>
      <c r="G85" s="100"/>
      <c r="H85" s="101"/>
      <c r="I85" s="102"/>
      <c r="J85" s="101"/>
      <c r="K85" s="101"/>
      <c r="L85" s="101"/>
    </row>
    <row r="86" spans="1:12" s="5" customFormat="1" ht="84.75" customHeight="1">
      <c r="A86" s="42">
        <v>1</v>
      </c>
      <c r="B86" s="29" t="s">
        <v>139</v>
      </c>
      <c r="C86" s="28" t="s">
        <v>61</v>
      </c>
      <c r="D86" s="28"/>
      <c r="E86" s="28"/>
      <c r="F86" s="28" t="s">
        <v>1</v>
      </c>
      <c r="G86" s="28">
        <v>20</v>
      </c>
      <c r="H86" s="57"/>
      <c r="I86" s="15">
        <v>0.08</v>
      </c>
      <c r="J86" s="7">
        <f t="shared" ref="J86" si="24">H86*1.08</f>
        <v>0</v>
      </c>
      <c r="K86" s="7">
        <f t="shared" ref="K86" si="25">G86*H86</f>
        <v>0</v>
      </c>
      <c r="L86" s="7">
        <f t="shared" ref="L86" si="26">G86*J86</f>
        <v>0</v>
      </c>
    </row>
    <row r="87" spans="1:12" s="5" customFormat="1" ht="87" customHeight="1">
      <c r="A87" s="42">
        <v>2</v>
      </c>
      <c r="B87" s="29" t="s">
        <v>140</v>
      </c>
      <c r="C87" s="28" t="s">
        <v>62</v>
      </c>
      <c r="D87" s="28"/>
      <c r="E87" s="28"/>
      <c r="F87" s="28" t="s">
        <v>1</v>
      </c>
      <c r="G87" s="28">
        <v>200</v>
      </c>
      <c r="H87" s="57"/>
      <c r="I87" s="15">
        <v>0.08</v>
      </c>
      <c r="J87" s="7">
        <f t="shared" ref="J87:J104" si="27">H87*1.08</f>
        <v>0</v>
      </c>
      <c r="K87" s="7">
        <f t="shared" ref="K87:K104" si="28">G87*H87</f>
        <v>0</v>
      </c>
      <c r="L87" s="7">
        <f t="shared" ref="L87:L104" si="29">G87*J87</f>
        <v>0</v>
      </c>
    </row>
    <row r="88" spans="1:12" s="5" customFormat="1" ht="89.25" customHeight="1">
      <c r="A88" s="42">
        <v>3</v>
      </c>
      <c r="B88" s="29" t="s">
        <v>141</v>
      </c>
      <c r="C88" s="28" t="s">
        <v>63</v>
      </c>
      <c r="D88" s="28"/>
      <c r="E88" s="28"/>
      <c r="F88" s="28" t="s">
        <v>1</v>
      </c>
      <c r="G88" s="28">
        <v>100</v>
      </c>
      <c r="H88" s="57"/>
      <c r="I88" s="15">
        <v>0.08</v>
      </c>
      <c r="J88" s="7">
        <f t="shared" si="27"/>
        <v>0</v>
      </c>
      <c r="K88" s="7">
        <f t="shared" si="28"/>
        <v>0</v>
      </c>
      <c r="L88" s="7">
        <f t="shared" si="29"/>
        <v>0</v>
      </c>
    </row>
    <row r="89" spans="1:12" s="5" customFormat="1" ht="123" customHeight="1">
      <c r="A89" s="42">
        <v>4</v>
      </c>
      <c r="B89" s="29" t="s">
        <v>142</v>
      </c>
      <c r="C89" s="28" t="s">
        <v>64</v>
      </c>
      <c r="D89" s="28"/>
      <c r="E89" s="28"/>
      <c r="F89" s="28" t="s">
        <v>1</v>
      </c>
      <c r="G89" s="28">
        <v>150</v>
      </c>
      <c r="H89" s="57"/>
      <c r="I89" s="15">
        <v>0.08</v>
      </c>
      <c r="J89" s="7">
        <f t="shared" si="27"/>
        <v>0</v>
      </c>
      <c r="K89" s="7">
        <f t="shared" si="28"/>
        <v>0</v>
      </c>
      <c r="L89" s="7">
        <f t="shared" si="29"/>
        <v>0</v>
      </c>
    </row>
    <row r="90" spans="1:12" s="5" customFormat="1" ht="81.75" customHeight="1">
      <c r="A90" s="42">
        <v>5</v>
      </c>
      <c r="B90" s="29" t="s">
        <v>143</v>
      </c>
      <c r="C90" s="28" t="s">
        <v>65</v>
      </c>
      <c r="D90" s="28"/>
      <c r="E90" s="28"/>
      <c r="F90" s="28" t="s">
        <v>1</v>
      </c>
      <c r="G90" s="28">
        <v>40</v>
      </c>
      <c r="H90" s="57"/>
      <c r="I90" s="15">
        <v>0.08</v>
      </c>
      <c r="J90" s="7">
        <f t="shared" si="27"/>
        <v>0</v>
      </c>
      <c r="K90" s="7">
        <f t="shared" si="28"/>
        <v>0</v>
      </c>
      <c r="L90" s="7">
        <f t="shared" si="29"/>
        <v>0</v>
      </c>
    </row>
    <row r="91" spans="1:12" s="5" customFormat="1" ht="75.75" customHeight="1">
      <c r="A91" s="42">
        <v>6</v>
      </c>
      <c r="B91" s="29" t="s">
        <v>144</v>
      </c>
      <c r="C91" s="28" t="s">
        <v>66</v>
      </c>
      <c r="D91" s="28"/>
      <c r="E91" s="28"/>
      <c r="F91" s="28" t="s">
        <v>1</v>
      </c>
      <c r="G91" s="28">
        <v>5</v>
      </c>
      <c r="H91" s="57"/>
      <c r="I91" s="15">
        <v>0.08</v>
      </c>
      <c r="J91" s="7">
        <f t="shared" si="27"/>
        <v>0</v>
      </c>
      <c r="K91" s="7">
        <f t="shared" si="28"/>
        <v>0</v>
      </c>
      <c r="L91" s="7">
        <f t="shared" si="29"/>
        <v>0</v>
      </c>
    </row>
    <row r="92" spans="1:12" s="5" customFormat="1" ht="149.25" customHeight="1">
      <c r="A92" s="42">
        <v>7</v>
      </c>
      <c r="B92" s="29" t="s">
        <v>145</v>
      </c>
      <c r="C92" s="28" t="s">
        <v>67</v>
      </c>
      <c r="D92" s="28"/>
      <c r="E92" s="28"/>
      <c r="F92" s="28" t="s">
        <v>1</v>
      </c>
      <c r="G92" s="28">
        <v>100</v>
      </c>
      <c r="H92" s="57"/>
      <c r="I92" s="15">
        <v>0.08</v>
      </c>
      <c r="J92" s="7">
        <f t="shared" si="27"/>
        <v>0</v>
      </c>
      <c r="K92" s="7">
        <f t="shared" si="28"/>
        <v>0</v>
      </c>
      <c r="L92" s="7">
        <f t="shared" si="29"/>
        <v>0</v>
      </c>
    </row>
    <row r="93" spans="1:12" s="5" customFormat="1" ht="60" customHeight="1">
      <c r="A93" s="42">
        <v>8</v>
      </c>
      <c r="B93" s="29" t="s">
        <v>146</v>
      </c>
      <c r="C93" s="28" t="s">
        <v>68</v>
      </c>
      <c r="D93" s="28"/>
      <c r="E93" s="28"/>
      <c r="F93" s="28" t="s">
        <v>1</v>
      </c>
      <c r="G93" s="28">
        <v>100</v>
      </c>
      <c r="H93" s="57"/>
      <c r="I93" s="15">
        <v>0.08</v>
      </c>
      <c r="J93" s="7">
        <f t="shared" si="27"/>
        <v>0</v>
      </c>
      <c r="K93" s="7">
        <f t="shared" si="28"/>
        <v>0</v>
      </c>
      <c r="L93" s="7">
        <f t="shared" si="29"/>
        <v>0</v>
      </c>
    </row>
    <row r="94" spans="1:12" s="5" customFormat="1" ht="63" customHeight="1">
      <c r="A94" s="42">
        <v>9</v>
      </c>
      <c r="B94" s="29" t="s">
        <v>69</v>
      </c>
      <c r="C94" s="28" t="s">
        <v>70</v>
      </c>
      <c r="D94" s="28"/>
      <c r="E94" s="28"/>
      <c r="F94" s="28" t="s">
        <v>1</v>
      </c>
      <c r="G94" s="28">
        <v>200</v>
      </c>
      <c r="H94" s="57"/>
      <c r="I94" s="15">
        <v>0.08</v>
      </c>
      <c r="J94" s="7">
        <f t="shared" si="27"/>
        <v>0</v>
      </c>
      <c r="K94" s="7">
        <f t="shared" si="28"/>
        <v>0</v>
      </c>
      <c r="L94" s="7">
        <f t="shared" si="29"/>
        <v>0</v>
      </c>
    </row>
    <row r="95" spans="1:12" s="5" customFormat="1" ht="90" customHeight="1">
      <c r="A95" s="42">
        <v>10</v>
      </c>
      <c r="B95" s="29" t="s">
        <v>71</v>
      </c>
      <c r="C95" s="28" t="s">
        <v>72</v>
      </c>
      <c r="D95" s="28"/>
      <c r="E95" s="28"/>
      <c r="F95" s="28" t="s">
        <v>1</v>
      </c>
      <c r="G95" s="28">
        <v>20</v>
      </c>
      <c r="H95" s="57"/>
      <c r="I95" s="15">
        <v>0.08</v>
      </c>
      <c r="J95" s="7">
        <f t="shared" si="27"/>
        <v>0</v>
      </c>
      <c r="K95" s="7">
        <f t="shared" si="28"/>
        <v>0</v>
      </c>
      <c r="L95" s="7">
        <f t="shared" si="29"/>
        <v>0</v>
      </c>
    </row>
    <row r="96" spans="1:12" s="5" customFormat="1" ht="40.5" customHeight="1">
      <c r="A96" s="42">
        <v>11</v>
      </c>
      <c r="B96" s="29" t="s">
        <v>147</v>
      </c>
      <c r="C96" s="28" t="s">
        <v>73</v>
      </c>
      <c r="D96" s="28"/>
      <c r="E96" s="28"/>
      <c r="F96" s="28" t="s">
        <v>1</v>
      </c>
      <c r="G96" s="28">
        <v>250</v>
      </c>
      <c r="H96" s="57"/>
      <c r="I96" s="15">
        <v>0.08</v>
      </c>
      <c r="J96" s="7">
        <f t="shared" si="27"/>
        <v>0</v>
      </c>
      <c r="K96" s="7">
        <f t="shared" si="28"/>
        <v>0</v>
      </c>
      <c r="L96" s="7">
        <f t="shared" si="29"/>
        <v>0</v>
      </c>
    </row>
    <row r="97" spans="1:12" s="5" customFormat="1" ht="90" customHeight="1">
      <c r="A97" s="42">
        <v>12</v>
      </c>
      <c r="B97" s="29" t="s">
        <v>74</v>
      </c>
      <c r="C97" s="28" t="s">
        <v>122</v>
      </c>
      <c r="D97" s="28"/>
      <c r="E97" s="28"/>
      <c r="F97" s="28" t="s">
        <v>1</v>
      </c>
      <c r="G97" s="28">
        <v>60</v>
      </c>
      <c r="H97" s="57"/>
      <c r="I97" s="15">
        <v>0.08</v>
      </c>
      <c r="J97" s="7">
        <f t="shared" si="27"/>
        <v>0</v>
      </c>
      <c r="K97" s="7">
        <f t="shared" si="28"/>
        <v>0</v>
      </c>
      <c r="L97" s="7">
        <f t="shared" si="29"/>
        <v>0</v>
      </c>
    </row>
    <row r="98" spans="1:12" s="5" customFormat="1" ht="45" customHeight="1">
      <c r="A98" s="42">
        <v>13</v>
      </c>
      <c r="B98" s="29" t="s">
        <v>75</v>
      </c>
      <c r="C98" s="28" t="s">
        <v>76</v>
      </c>
      <c r="D98" s="28"/>
      <c r="E98" s="28"/>
      <c r="F98" s="28" t="s">
        <v>1</v>
      </c>
      <c r="G98" s="28">
        <v>60</v>
      </c>
      <c r="H98" s="57"/>
      <c r="I98" s="15">
        <v>0.08</v>
      </c>
      <c r="J98" s="7">
        <f t="shared" si="27"/>
        <v>0</v>
      </c>
      <c r="K98" s="7">
        <f t="shared" si="28"/>
        <v>0</v>
      </c>
      <c r="L98" s="7">
        <f t="shared" si="29"/>
        <v>0</v>
      </c>
    </row>
    <row r="99" spans="1:12" s="5" customFormat="1" ht="111" customHeight="1">
      <c r="A99" s="42">
        <v>14</v>
      </c>
      <c r="B99" s="29" t="s">
        <v>77</v>
      </c>
      <c r="C99" s="28" t="s">
        <v>78</v>
      </c>
      <c r="D99" s="28"/>
      <c r="E99" s="28"/>
      <c r="F99" s="28" t="s">
        <v>1</v>
      </c>
      <c r="G99" s="28">
        <v>100</v>
      </c>
      <c r="H99" s="57"/>
      <c r="I99" s="15">
        <v>0.08</v>
      </c>
      <c r="J99" s="7">
        <f t="shared" si="27"/>
        <v>0</v>
      </c>
      <c r="K99" s="7">
        <f t="shared" si="28"/>
        <v>0</v>
      </c>
      <c r="L99" s="7">
        <f t="shared" si="29"/>
        <v>0</v>
      </c>
    </row>
    <row r="100" spans="1:12" s="5" customFormat="1" ht="55.5" customHeight="1">
      <c r="A100" s="42">
        <v>15</v>
      </c>
      <c r="B100" s="29" t="s">
        <v>79</v>
      </c>
      <c r="C100" s="29" t="s">
        <v>167</v>
      </c>
      <c r="D100" s="28"/>
      <c r="E100" s="28"/>
      <c r="F100" s="28" t="s">
        <v>1</v>
      </c>
      <c r="G100" s="28">
        <v>30</v>
      </c>
      <c r="H100" s="57"/>
      <c r="I100" s="15">
        <v>0.08</v>
      </c>
      <c r="J100" s="7">
        <f t="shared" si="27"/>
        <v>0</v>
      </c>
      <c r="K100" s="7">
        <f t="shared" si="28"/>
        <v>0</v>
      </c>
      <c r="L100" s="7">
        <f t="shared" si="29"/>
        <v>0</v>
      </c>
    </row>
    <row r="101" spans="1:12" s="5" customFormat="1" ht="76.5" customHeight="1">
      <c r="A101" s="42">
        <v>16</v>
      </c>
      <c r="B101" s="29" t="s">
        <v>80</v>
      </c>
      <c r="C101" s="28" t="s">
        <v>81</v>
      </c>
      <c r="D101" s="28"/>
      <c r="E101" s="28"/>
      <c r="F101" s="28" t="s">
        <v>1</v>
      </c>
      <c r="G101" s="28">
        <v>40</v>
      </c>
      <c r="H101" s="57"/>
      <c r="I101" s="15">
        <v>0.08</v>
      </c>
      <c r="J101" s="7">
        <f t="shared" si="27"/>
        <v>0</v>
      </c>
      <c r="K101" s="7">
        <f t="shared" si="28"/>
        <v>0</v>
      </c>
      <c r="L101" s="7">
        <f t="shared" si="29"/>
        <v>0</v>
      </c>
    </row>
    <row r="102" spans="1:12" s="5" customFormat="1" ht="162" customHeight="1">
      <c r="A102" s="42">
        <v>17</v>
      </c>
      <c r="B102" s="29" t="s">
        <v>82</v>
      </c>
      <c r="C102" s="28" t="s">
        <v>83</v>
      </c>
      <c r="D102" s="28"/>
      <c r="E102" s="28"/>
      <c r="F102" s="28" t="s">
        <v>1</v>
      </c>
      <c r="G102" s="28">
        <v>20</v>
      </c>
      <c r="H102" s="57"/>
      <c r="I102" s="15">
        <v>0.08</v>
      </c>
      <c r="J102" s="7">
        <f t="shared" si="27"/>
        <v>0</v>
      </c>
      <c r="K102" s="7">
        <f t="shared" si="28"/>
        <v>0</v>
      </c>
      <c r="L102" s="7">
        <f t="shared" si="29"/>
        <v>0</v>
      </c>
    </row>
    <row r="103" spans="1:12" s="5" customFormat="1" ht="207.75" customHeight="1">
      <c r="A103" s="42">
        <v>18</v>
      </c>
      <c r="B103" s="29" t="s">
        <v>84</v>
      </c>
      <c r="C103" s="28" t="s">
        <v>85</v>
      </c>
      <c r="D103" s="28"/>
      <c r="E103" s="28"/>
      <c r="F103" s="28" t="s">
        <v>1</v>
      </c>
      <c r="G103" s="28">
        <v>100</v>
      </c>
      <c r="H103" s="57"/>
      <c r="I103" s="15">
        <v>0.08</v>
      </c>
      <c r="J103" s="7">
        <f t="shared" si="27"/>
        <v>0</v>
      </c>
      <c r="K103" s="7">
        <f t="shared" si="28"/>
        <v>0</v>
      </c>
      <c r="L103" s="7">
        <f t="shared" si="29"/>
        <v>0</v>
      </c>
    </row>
    <row r="104" spans="1:12" s="5" customFormat="1" ht="41.25" customHeight="1">
      <c r="A104" s="42">
        <v>19</v>
      </c>
      <c r="B104" s="29" t="s">
        <v>86</v>
      </c>
      <c r="C104" s="28" t="s">
        <v>87</v>
      </c>
      <c r="D104" s="28"/>
      <c r="E104" s="28"/>
      <c r="F104" s="28" t="s">
        <v>1</v>
      </c>
      <c r="G104" s="28">
        <v>20</v>
      </c>
      <c r="H104" s="57"/>
      <c r="I104" s="15">
        <v>0.08</v>
      </c>
      <c r="J104" s="7">
        <f t="shared" si="27"/>
        <v>0</v>
      </c>
      <c r="K104" s="7">
        <f t="shared" si="28"/>
        <v>0</v>
      </c>
      <c r="L104" s="7">
        <f t="shared" si="29"/>
        <v>0</v>
      </c>
    </row>
    <row r="105" spans="1:12" s="5" customFormat="1" ht="32.25" customHeight="1">
      <c r="A105" s="42"/>
      <c r="B105" s="29"/>
      <c r="C105" s="29" t="s">
        <v>49</v>
      </c>
      <c r="D105" s="28"/>
      <c r="E105" s="28"/>
      <c r="F105" s="28"/>
      <c r="G105" s="28"/>
      <c r="H105" s="57"/>
      <c r="I105" s="15"/>
      <c r="J105" s="57"/>
      <c r="K105" s="57">
        <f>SUM(K86:K104)</f>
        <v>0</v>
      </c>
      <c r="L105" s="57">
        <f>SUM(L86:L104)</f>
        <v>0</v>
      </c>
    </row>
    <row r="106" spans="1:12" s="3" customFormat="1" ht="39.75" customHeight="1">
      <c r="A106" s="95"/>
      <c r="B106" s="100"/>
      <c r="C106" s="96" t="s">
        <v>168</v>
      </c>
      <c r="D106" s="112"/>
      <c r="E106" s="112"/>
      <c r="F106" s="112"/>
      <c r="G106" s="112"/>
      <c r="H106" s="101"/>
      <c r="I106" s="113"/>
      <c r="J106" s="114"/>
      <c r="K106" s="114"/>
      <c r="L106" s="114"/>
    </row>
    <row r="107" spans="1:12" s="5" customFormat="1" ht="91.5" customHeight="1">
      <c r="A107" s="42">
        <v>1</v>
      </c>
      <c r="B107" s="29" t="s">
        <v>88</v>
      </c>
      <c r="C107" s="28" t="s">
        <v>128</v>
      </c>
      <c r="D107" s="28"/>
      <c r="E107" s="28"/>
      <c r="F107" s="28" t="s">
        <v>1</v>
      </c>
      <c r="G107" s="28">
        <v>40</v>
      </c>
      <c r="H107" s="57"/>
      <c r="I107" s="15">
        <v>0.08</v>
      </c>
      <c r="J107" s="7">
        <f t="shared" ref="J107" si="30">H107*1.08</f>
        <v>0</v>
      </c>
      <c r="K107" s="7">
        <f t="shared" ref="K107" si="31">G107*H107</f>
        <v>0</v>
      </c>
      <c r="L107" s="7">
        <f t="shared" ref="L107" si="32">G107*J107</f>
        <v>0</v>
      </c>
    </row>
    <row r="108" spans="1:12" s="3" customFormat="1" ht="40.5" customHeight="1">
      <c r="A108" s="95"/>
      <c r="B108" s="100"/>
      <c r="C108" s="96" t="s">
        <v>169</v>
      </c>
      <c r="D108" s="112"/>
      <c r="E108" s="112"/>
      <c r="F108" s="112"/>
      <c r="G108" s="112"/>
      <c r="H108" s="101"/>
      <c r="I108" s="113"/>
      <c r="J108" s="114"/>
      <c r="K108" s="114"/>
      <c r="L108" s="114"/>
    </row>
    <row r="109" spans="1:12" s="5" customFormat="1" ht="84" customHeight="1" thickBot="1">
      <c r="A109" s="42">
        <v>1</v>
      </c>
      <c r="B109" s="29" t="s">
        <v>148</v>
      </c>
      <c r="C109" s="28" t="s">
        <v>89</v>
      </c>
      <c r="D109" s="28"/>
      <c r="E109" s="28"/>
      <c r="F109" s="28" t="s">
        <v>1</v>
      </c>
      <c r="G109" s="28">
        <v>40</v>
      </c>
      <c r="H109" s="57"/>
      <c r="I109" s="15">
        <v>0.08</v>
      </c>
      <c r="J109" s="7">
        <f t="shared" ref="J109" si="33">H109*1.08</f>
        <v>0</v>
      </c>
      <c r="K109" s="7">
        <f t="shared" ref="K109" si="34">G109*H109</f>
        <v>0</v>
      </c>
      <c r="L109" s="7">
        <f t="shared" ref="L109" si="35">G109*J109</f>
        <v>0</v>
      </c>
    </row>
    <row r="110" spans="1:12" s="3" customFormat="1" ht="37.5" customHeight="1" thickBot="1">
      <c r="A110" s="42"/>
      <c r="B110" s="29"/>
      <c r="C110" s="29" t="s">
        <v>49</v>
      </c>
      <c r="D110" s="29"/>
      <c r="E110" s="28"/>
      <c r="F110" s="28"/>
      <c r="G110" s="28"/>
      <c r="H110" s="57"/>
      <c r="I110" s="15"/>
      <c r="J110" s="58"/>
      <c r="K110" s="59">
        <f>SUM(K109:K109)</f>
        <v>0</v>
      </c>
      <c r="L110" s="60">
        <f>SUM(L109:L109)</f>
        <v>0</v>
      </c>
    </row>
    <row r="111" spans="1:12" s="3" customFormat="1" ht="47.25" customHeight="1">
      <c r="A111" s="95"/>
      <c r="B111" s="96"/>
      <c r="C111" s="96" t="s">
        <v>170</v>
      </c>
      <c r="D111" s="100"/>
      <c r="E111" s="100"/>
      <c r="F111" s="100"/>
      <c r="G111" s="100"/>
      <c r="H111" s="101"/>
      <c r="I111" s="102"/>
      <c r="J111" s="101"/>
      <c r="K111" s="101"/>
      <c r="L111" s="101"/>
    </row>
    <row r="112" spans="1:12" s="5" customFormat="1" ht="344.25" customHeight="1">
      <c r="A112" s="42">
        <v>1</v>
      </c>
      <c r="B112" s="29" t="s">
        <v>93</v>
      </c>
      <c r="C112" s="28" t="s">
        <v>94</v>
      </c>
      <c r="D112" s="28"/>
      <c r="E112" s="28"/>
      <c r="F112" s="28" t="s">
        <v>1</v>
      </c>
      <c r="G112" s="28">
        <v>8</v>
      </c>
      <c r="H112" s="57"/>
      <c r="I112" s="15">
        <v>0.08</v>
      </c>
      <c r="J112" s="7">
        <f t="shared" ref="J112" si="36">H112*1.08</f>
        <v>0</v>
      </c>
      <c r="K112" s="7">
        <f t="shared" ref="K112" si="37">G112*H112</f>
        <v>0</v>
      </c>
      <c r="L112" s="7">
        <f t="shared" ref="L112" si="38">G112*J112</f>
        <v>0</v>
      </c>
    </row>
    <row r="113" spans="1:12" s="3" customFormat="1" ht="48.75" customHeight="1">
      <c r="A113" s="95"/>
      <c r="B113" s="96"/>
      <c r="C113" s="96" t="s">
        <v>171</v>
      </c>
      <c r="D113" s="100"/>
      <c r="E113" s="100"/>
      <c r="F113" s="100"/>
      <c r="G113" s="100"/>
      <c r="H113" s="101"/>
      <c r="I113" s="102"/>
      <c r="J113" s="101"/>
      <c r="K113" s="101"/>
      <c r="L113" s="101"/>
    </row>
    <row r="114" spans="1:12" s="5" customFormat="1" ht="135" customHeight="1">
      <c r="A114" s="42">
        <v>1</v>
      </c>
      <c r="B114" s="29" t="s">
        <v>95</v>
      </c>
      <c r="C114" s="28" t="s">
        <v>96</v>
      </c>
      <c r="D114" s="28"/>
      <c r="E114" s="28"/>
      <c r="F114" s="28" t="s">
        <v>1</v>
      </c>
      <c r="G114" s="28">
        <v>20</v>
      </c>
      <c r="H114" s="57"/>
      <c r="I114" s="15">
        <v>0.08</v>
      </c>
      <c r="J114" s="7">
        <f t="shared" ref="J114" si="39">H114*1.08</f>
        <v>0</v>
      </c>
      <c r="K114" s="7">
        <f t="shared" ref="K114" si="40">G114*H114</f>
        <v>0</v>
      </c>
      <c r="L114" s="7">
        <f t="shared" ref="L114" si="41">G114*J114</f>
        <v>0</v>
      </c>
    </row>
    <row r="115" spans="1:12" s="5" customFormat="1" ht="237" customHeight="1">
      <c r="A115" s="42">
        <v>2</v>
      </c>
      <c r="B115" s="29" t="s">
        <v>97</v>
      </c>
      <c r="C115" s="28" t="s">
        <v>98</v>
      </c>
      <c r="D115" s="28"/>
      <c r="E115" s="28"/>
      <c r="F115" s="28" t="s">
        <v>1</v>
      </c>
      <c r="G115" s="28">
        <v>40</v>
      </c>
      <c r="H115" s="57"/>
      <c r="I115" s="15">
        <v>0.08</v>
      </c>
      <c r="J115" s="7">
        <f t="shared" ref="J115" si="42">H115*1.08</f>
        <v>0</v>
      </c>
      <c r="K115" s="7">
        <f t="shared" ref="K115" si="43">G115*H115</f>
        <v>0</v>
      </c>
      <c r="L115" s="7">
        <f t="shared" ref="L115" si="44">G115*J115</f>
        <v>0</v>
      </c>
    </row>
    <row r="116" spans="1:12" s="5" customFormat="1" ht="39.75" customHeight="1">
      <c r="A116" s="42"/>
      <c r="B116" s="29"/>
      <c r="C116" s="28" t="s">
        <v>49</v>
      </c>
      <c r="D116" s="28"/>
      <c r="E116" s="28"/>
      <c r="F116" s="28"/>
      <c r="G116" s="28"/>
      <c r="H116" s="57"/>
      <c r="I116" s="15"/>
      <c r="J116" s="57"/>
      <c r="K116" s="57">
        <f>SUM(K114:K115)</f>
        <v>0</v>
      </c>
      <c r="L116" s="57">
        <f>SUM(L114:L115)</f>
        <v>0</v>
      </c>
    </row>
    <row r="117" spans="1:12" s="3" customFormat="1" ht="24" customHeight="1">
      <c r="A117" s="95"/>
      <c r="B117" s="96"/>
      <c r="C117" s="96" t="s">
        <v>172</v>
      </c>
      <c r="D117" s="100"/>
      <c r="E117" s="100"/>
      <c r="F117" s="100"/>
      <c r="G117" s="100"/>
      <c r="H117" s="101"/>
      <c r="I117" s="102"/>
      <c r="J117" s="101"/>
      <c r="K117" s="101"/>
      <c r="L117" s="101"/>
    </row>
    <row r="118" spans="1:12" s="3" customFormat="1" ht="138.75" customHeight="1">
      <c r="A118" s="42">
        <v>1</v>
      </c>
      <c r="B118" s="29" t="s">
        <v>99</v>
      </c>
      <c r="C118" s="28" t="s">
        <v>100</v>
      </c>
      <c r="D118" s="28"/>
      <c r="E118" s="28"/>
      <c r="F118" s="28" t="s">
        <v>1</v>
      </c>
      <c r="G118" s="28">
        <v>20</v>
      </c>
      <c r="H118" s="57"/>
      <c r="I118" s="15">
        <v>0.08</v>
      </c>
      <c r="J118" s="7">
        <f t="shared" ref="J118" si="45">H118*1.08</f>
        <v>0</v>
      </c>
      <c r="K118" s="7">
        <f t="shared" ref="K118" si="46">G118*H118</f>
        <v>0</v>
      </c>
      <c r="L118" s="7">
        <f t="shared" ref="L118" si="47">G118*J118</f>
        <v>0</v>
      </c>
    </row>
    <row r="119" spans="1:12" s="3" customFormat="1" ht="134.25" customHeight="1" thickBot="1">
      <c r="A119" s="42">
        <v>2</v>
      </c>
      <c r="B119" s="29" t="s">
        <v>101</v>
      </c>
      <c r="C119" s="28" t="s">
        <v>100</v>
      </c>
      <c r="D119" s="28"/>
      <c r="E119" s="28"/>
      <c r="F119" s="28" t="s">
        <v>1</v>
      </c>
      <c r="G119" s="28">
        <v>3</v>
      </c>
      <c r="H119" s="57"/>
      <c r="I119" s="15">
        <v>0.08</v>
      </c>
      <c r="J119" s="7">
        <f t="shared" ref="J119" si="48">H119*1.08</f>
        <v>0</v>
      </c>
      <c r="K119" s="7">
        <f t="shared" ref="K119" si="49">G119*H119</f>
        <v>0</v>
      </c>
      <c r="L119" s="7">
        <f t="shared" ref="L119" si="50">G119*J119</f>
        <v>0</v>
      </c>
    </row>
    <row r="120" spans="1:12" s="3" customFormat="1" ht="26.25" customHeight="1" thickBot="1">
      <c r="A120" s="42"/>
      <c r="B120" s="29"/>
      <c r="C120" s="28" t="s">
        <v>49</v>
      </c>
      <c r="D120" s="28"/>
      <c r="E120" s="28"/>
      <c r="F120" s="28"/>
      <c r="G120" s="28"/>
      <c r="H120" s="57"/>
      <c r="I120" s="15"/>
      <c r="J120" s="58"/>
      <c r="K120" s="59">
        <f>SUM(K118:K119)</f>
        <v>0</v>
      </c>
      <c r="L120" s="60">
        <f>SUM(L118:L119)</f>
        <v>0</v>
      </c>
    </row>
    <row r="121" spans="1:12" s="3" customFormat="1" ht="27" customHeight="1">
      <c r="A121" s="95"/>
      <c r="B121" s="96"/>
      <c r="C121" s="96" t="s">
        <v>129</v>
      </c>
      <c r="D121" s="100"/>
      <c r="E121" s="100"/>
      <c r="F121" s="100"/>
      <c r="G121" s="100"/>
      <c r="H121" s="101"/>
      <c r="I121" s="102"/>
      <c r="J121" s="101"/>
      <c r="K121" s="98"/>
      <c r="L121" s="98"/>
    </row>
    <row r="122" spans="1:12" s="3" customFormat="1" ht="183" customHeight="1">
      <c r="A122" s="42">
        <v>1</v>
      </c>
      <c r="B122" s="29" t="s">
        <v>102</v>
      </c>
      <c r="C122" s="28" t="s">
        <v>173</v>
      </c>
      <c r="D122" s="28"/>
      <c r="E122" s="28"/>
      <c r="F122" s="28" t="s">
        <v>1</v>
      </c>
      <c r="G122" s="28">
        <v>6</v>
      </c>
      <c r="H122" s="57"/>
      <c r="I122" s="15">
        <v>0.08</v>
      </c>
      <c r="J122" s="7">
        <f t="shared" ref="J122" si="51">H122*1.08</f>
        <v>0</v>
      </c>
      <c r="K122" s="7">
        <f t="shared" ref="K122" si="52">G122*H122</f>
        <v>0</v>
      </c>
      <c r="L122" s="7">
        <f t="shared" ref="L122" si="53">G122*J122</f>
        <v>0</v>
      </c>
    </row>
    <row r="123" spans="1:12" s="3" customFormat="1" ht="210" customHeight="1">
      <c r="A123" s="42">
        <v>2</v>
      </c>
      <c r="B123" s="29" t="s">
        <v>102</v>
      </c>
      <c r="C123" s="28" t="s">
        <v>174</v>
      </c>
      <c r="D123" s="28"/>
      <c r="E123" s="28"/>
      <c r="F123" s="28" t="s">
        <v>1</v>
      </c>
      <c r="G123" s="28">
        <v>40</v>
      </c>
      <c r="H123" s="57"/>
      <c r="I123" s="15">
        <v>0.08</v>
      </c>
      <c r="J123" s="7">
        <f t="shared" ref="J123:J125" si="54">H123*1.08</f>
        <v>0</v>
      </c>
      <c r="K123" s="7">
        <f t="shared" ref="K123:K125" si="55">G123*H123</f>
        <v>0</v>
      </c>
      <c r="L123" s="7">
        <f t="shared" ref="L123:L125" si="56">G123*J123</f>
        <v>0</v>
      </c>
    </row>
    <row r="124" spans="1:12" s="3" customFormat="1" ht="185.25" customHeight="1">
      <c r="A124" s="42">
        <v>3</v>
      </c>
      <c r="B124" s="29" t="s">
        <v>149</v>
      </c>
      <c r="C124" s="28" t="s">
        <v>175</v>
      </c>
      <c r="D124" s="28"/>
      <c r="E124" s="28"/>
      <c r="F124" s="28" t="s">
        <v>1</v>
      </c>
      <c r="G124" s="28">
        <v>4</v>
      </c>
      <c r="H124" s="57"/>
      <c r="I124" s="15">
        <v>0.08</v>
      </c>
      <c r="J124" s="7">
        <f t="shared" si="54"/>
        <v>0</v>
      </c>
      <c r="K124" s="7">
        <f t="shared" si="55"/>
        <v>0</v>
      </c>
      <c r="L124" s="7">
        <f t="shared" si="56"/>
        <v>0</v>
      </c>
    </row>
    <row r="125" spans="1:12" s="3" customFormat="1" ht="166.5" customHeight="1" thickBot="1">
      <c r="A125" s="42">
        <v>4</v>
      </c>
      <c r="B125" s="29" t="s">
        <v>103</v>
      </c>
      <c r="C125" s="28" t="s">
        <v>176</v>
      </c>
      <c r="D125" s="28"/>
      <c r="E125" s="28"/>
      <c r="F125" s="28" t="s">
        <v>1</v>
      </c>
      <c r="G125" s="28">
        <v>5</v>
      </c>
      <c r="H125" s="57"/>
      <c r="I125" s="15">
        <v>0.08</v>
      </c>
      <c r="J125" s="7">
        <f t="shared" si="54"/>
        <v>0</v>
      </c>
      <c r="K125" s="7">
        <f t="shared" si="55"/>
        <v>0</v>
      </c>
      <c r="L125" s="7">
        <f t="shared" si="56"/>
        <v>0</v>
      </c>
    </row>
    <row r="126" spans="1:12" s="3" customFormat="1" ht="18" customHeight="1" thickBot="1">
      <c r="A126" s="42"/>
      <c r="B126" s="29"/>
      <c r="C126" s="28" t="s">
        <v>49</v>
      </c>
      <c r="D126" s="28"/>
      <c r="E126" s="28"/>
      <c r="F126" s="28"/>
      <c r="G126" s="28"/>
      <c r="H126" s="57" t="s">
        <v>125</v>
      </c>
      <c r="I126" s="15"/>
      <c r="J126" s="58"/>
      <c r="K126" s="59">
        <f>SUM(K122:K125)</f>
        <v>0</v>
      </c>
      <c r="L126" s="60">
        <f>SUM(L122:L125)</f>
        <v>0</v>
      </c>
    </row>
    <row r="127" spans="1:12" s="3" customFormat="1" ht="27" customHeight="1">
      <c r="A127" s="95"/>
      <c r="B127" s="96"/>
      <c r="C127" s="96" t="s">
        <v>177</v>
      </c>
      <c r="D127" s="96"/>
      <c r="E127" s="100"/>
      <c r="F127" s="100"/>
      <c r="G127" s="100"/>
      <c r="H127" s="101"/>
      <c r="I127" s="102"/>
      <c r="J127" s="101"/>
      <c r="K127" s="101"/>
      <c r="L127" s="101"/>
    </row>
    <row r="128" spans="1:12" s="5" customFormat="1" ht="199.5" customHeight="1">
      <c r="A128" s="42">
        <v>1</v>
      </c>
      <c r="B128" s="29" t="s">
        <v>104</v>
      </c>
      <c r="C128" s="28" t="s">
        <v>178</v>
      </c>
      <c r="D128" s="29"/>
      <c r="E128" s="28"/>
      <c r="F128" s="28" t="s">
        <v>1</v>
      </c>
      <c r="G128" s="28">
        <v>100</v>
      </c>
      <c r="H128" s="57"/>
      <c r="I128" s="15">
        <v>0.08</v>
      </c>
      <c r="J128" s="7">
        <f t="shared" ref="J128" si="57">H128*1.08</f>
        <v>0</v>
      </c>
      <c r="K128" s="7">
        <f t="shared" ref="K128" si="58">G128*H128</f>
        <v>0</v>
      </c>
      <c r="L128" s="7">
        <f t="shared" ref="L128" si="59">G128*J128</f>
        <v>0</v>
      </c>
    </row>
    <row r="129" spans="1:12" s="3" customFormat="1" ht="27" customHeight="1">
      <c r="A129" s="95"/>
      <c r="B129" s="96"/>
      <c r="C129" s="96" t="s">
        <v>179</v>
      </c>
      <c r="D129" s="96"/>
      <c r="E129" s="100"/>
      <c r="F129" s="100"/>
      <c r="G129" s="100"/>
      <c r="H129" s="101"/>
      <c r="I129" s="102"/>
      <c r="J129" s="101"/>
      <c r="K129" s="101"/>
      <c r="L129" s="101"/>
    </row>
    <row r="130" spans="1:12" s="5" customFormat="1" ht="296.25" customHeight="1">
      <c r="A130" s="42">
        <v>1</v>
      </c>
      <c r="B130" s="29" t="s">
        <v>105</v>
      </c>
      <c r="C130" s="28" t="s">
        <v>106</v>
      </c>
      <c r="D130" s="29"/>
      <c r="E130" s="28"/>
      <c r="F130" s="28" t="s">
        <v>1</v>
      </c>
      <c r="G130" s="28">
        <v>24</v>
      </c>
      <c r="H130" s="57"/>
      <c r="I130" s="15">
        <v>0.08</v>
      </c>
      <c r="J130" s="7">
        <f t="shared" ref="J130" si="60">H130*1.08</f>
        <v>0</v>
      </c>
      <c r="K130" s="7">
        <f t="shared" ref="K130" si="61">G130*H130</f>
        <v>0</v>
      </c>
      <c r="L130" s="7">
        <f t="shared" ref="L130" si="62">G130*J130</f>
        <v>0</v>
      </c>
    </row>
    <row r="131" spans="1:12" s="5" customFormat="1" ht="59.25" customHeight="1">
      <c r="A131" s="42">
        <v>2</v>
      </c>
      <c r="B131" s="29" t="s">
        <v>150</v>
      </c>
      <c r="C131" s="28" t="s">
        <v>107</v>
      </c>
      <c r="D131" s="29"/>
      <c r="E131" s="28"/>
      <c r="F131" s="28" t="s">
        <v>1</v>
      </c>
      <c r="G131" s="28">
        <v>24</v>
      </c>
      <c r="H131" s="57"/>
      <c r="I131" s="15">
        <v>0.08</v>
      </c>
      <c r="J131" s="7">
        <f t="shared" ref="J131:J132" si="63">H131*1.08</f>
        <v>0</v>
      </c>
      <c r="K131" s="7">
        <f t="shared" ref="K131:K132" si="64">G131*H131</f>
        <v>0</v>
      </c>
      <c r="L131" s="7">
        <f t="shared" ref="L131:L132" si="65">G131*J131</f>
        <v>0</v>
      </c>
    </row>
    <row r="132" spans="1:12" s="5" customFormat="1" ht="71.25" customHeight="1" thickBot="1">
      <c r="A132" s="42">
        <v>3</v>
      </c>
      <c r="B132" s="29" t="s">
        <v>151</v>
      </c>
      <c r="C132" s="66" t="s">
        <v>131</v>
      </c>
      <c r="D132" s="29"/>
      <c r="E132" s="28"/>
      <c r="F132" s="28" t="s">
        <v>1</v>
      </c>
      <c r="G132" s="28">
        <v>10</v>
      </c>
      <c r="H132" s="57"/>
      <c r="I132" s="15">
        <v>0.08</v>
      </c>
      <c r="J132" s="7">
        <f t="shared" si="63"/>
        <v>0</v>
      </c>
      <c r="K132" s="7">
        <f t="shared" si="64"/>
        <v>0</v>
      </c>
      <c r="L132" s="7">
        <f t="shared" si="65"/>
        <v>0</v>
      </c>
    </row>
    <row r="133" spans="1:12" s="5" customFormat="1" ht="30" customHeight="1" thickBot="1">
      <c r="A133" s="42"/>
      <c r="B133" s="29"/>
      <c r="C133" s="28" t="s">
        <v>49</v>
      </c>
      <c r="D133" s="29"/>
      <c r="E133" s="28"/>
      <c r="F133" s="28"/>
      <c r="G133" s="28"/>
      <c r="H133" s="57"/>
      <c r="I133" s="15"/>
      <c r="J133" s="58"/>
      <c r="K133" s="59">
        <f>SUM(K130:K132)</f>
        <v>0</v>
      </c>
      <c r="L133" s="60">
        <f>SUM(L130:L132)</f>
        <v>0</v>
      </c>
    </row>
    <row r="134" spans="1:12" s="3" customFormat="1" ht="36" customHeight="1">
      <c r="A134" s="95"/>
      <c r="B134" s="96"/>
      <c r="C134" s="96" t="s">
        <v>182</v>
      </c>
      <c r="D134" s="96"/>
      <c r="E134" s="100"/>
      <c r="F134" s="100"/>
      <c r="G134" s="100"/>
      <c r="H134" s="101"/>
      <c r="I134" s="102"/>
      <c r="J134" s="101"/>
      <c r="K134" s="98"/>
      <c r="L134" s="98"/>
    </row>
    <row r="135" spans="1:12" s="5" customFormat="1" ht="128.25" customHeight="1">
      <c r="A135" s="42">
        <v>1</v>
      </c>
      <c r="B135" s="29" t="s">
        <v>108</v>
      </c>
      <c r="C135" s="24" t="s">
        <v>109</v>
      </c>
      <c r="D135" s="29"/>
      <c r="E135" s="28"/>
      <c r="F135" s="28" t="s">
        <v>1</v>
      </c>
      <c r="G135" s="28">
        <v>6</v>
      </c>
      <c r="H135" s="57"/>
      <c r="I135" s="15">
        <v>0.08</v>
      </c>
      <c r="J135" s="7">
        <f t="shared" ref="J135" si="66">H135*1.08</f>
        <v>0</v>
      </c>
      <c r="K135" s="7">
        <f t="shared" ref="K135" si="67">G135*H135</f>
        <v>0</v>
      </c>
      <c r="L135" s="7">
        <f t="shared" ref="L135" si="68">G135*J135</f>
        <v>0</v>
      </c>
    </row>
    <row r="136" spans="1:12" s="5" customFormat="1" ht="169.5" customHeight="1">
      <c r="A136" s="42">
        <v>2</v>
      </c>
      <c r="B136" s="29" t="s">
        <v>110</v>
      </c>
      <c r="C136" s="65" t="s">
        <v>111</v>
      </c>
      <c r="D136" s="29"/>
      <c r="E136" s="28"/>
      <c r="F136" s="28" t="s">
        <v>1</v>
      </c>
      <c r="G136" s="28">
        <v>4</v>
      </c>
      <c r="H136" s="57"/>
      <c r="I136" s="15">
        <v>0.08</v>
      </c>
      <c r="J136" s="7">
        <f t="shared" ref="J136:J140" si="69">H136*1.08</f>
        <v>0</v>
      </c>
      <c r="K136" s="7">
        <f t="shared" ref="K136:K139" si="70">G136*H136</f>
        <v>0</v>
      </c>
      <c r="L136" s="7">
        <f t="shared" ref="L136:L139" si="71">G136*J136</f>
        <v>0</v>
      </c>
    </row>
    <row r="137" spans="1:12" s="5" customFormat="1" ht="86.25" customHeight="1">
      <c r="A137" s="42">
        <v>3</v>
      </c>
      <c r="B137" s="29" t="s">
        <v>112</v>
      </c>
      <c r="C137" s="118" t="s">
        <v>180</v>
      </c>
      <c r="D137" s="29"/>
      <c r="E137" s="28"/>
      <c r="F137" s="28" t="s">
        <v>1</v>
      </c>
      <c r="G137" s="28">
        <v>20</v>
      </c>
      <c r="H137" s="57"/>
      <c r="I137" s="15">
        <v>0.08</v>
      </c>
      <c r="J137" s="7">
        <f t="shared" si="69"/>
        <v>0</v>
      </c>
      <c r="K137" s="7">
        <f t="shared" si="70"/>
        <v>0</v>
      </c>
      <c r="L137" s="7">
        <f t="shared" si="71"/>
        <v>0</v>
      </c>
    </row>
    <row r="138" spans="1:12" s="5" customFormat="1" ht="84" customHeight="1">
      <c r="A138" s="42">
        <v>4</v>
      </c>
      <c r="B138" s="29" t="s">
        <v>113</v>
      </c>
      <c r="C138" s="28" t="s">
        <v>114</v>
      </c>
      <c r="D138" s="29"/>
      <c r="E138" s="28"/>
      <c r="F138" s="28" t="s">
        <v>1</v>
      </c>
      <c r="G138" s="28">
        <v>20</v>
      </c>
      <c r="H138" s="57"/>
      <c r="I138" s="15">
        <v>0.08</v>
      </c>
      <c r="J138" s="7">
        <f t="shared" si="69"/>
        <v>0</v>
      </c>
      <c r="K138" s="7">
        <f t="shared" si="70"/>
        <v>0</v>
      </c>
      <c r="L138" s="7">
        <f t="shared" si="71"/>
        <v>0</v>
      </c>
    </row>
    <row r="139" spans="1:12" s="5" customFormat="1" ht="84" customHeight="1">
      <c r="A139" s="42">
        <v>5</v>
      </c>
      <c r="B139" s="29" t="s">
        <v>115</v>
      </c>
      <c r="C139" s="118" t="s">
        <v>181</v>
      </c>
      <c r="D139" s="29"/>
      <c r="E139" s="28"/>
      <c r="F139" s="28" t="s">
        <v>1</v>
      </c>
      <c r="G139" s="28">
        <v>60</v>
      </c>
      <c r="H139" s="57"/>
      <c r="I139" s="15">
        <v>0.08</v>
      </c>
      <c r="J139" s="117">
        <f t="shared" si="69"/>
        <v>0</v>
      </c>
      <c r="K139" s="117">
        <f t="shared" si="70"/>
        <v>0</v>
      </c>
      <c r="L139" s="117">
        <f t="shared" si="71"/>
        <v>0</v>
      </c>
    </row>
    <row r="140" spans="1:12" s="5" customFormat="1" ht="303" customHeight="1" thickBot="1">
      <c r="A140" s="42">
        <v>6</v>
      </c>
      <c r="B140" s="119" t="s">
        <v>187</v>
      </c>
      <c r="C140" s="120" t="s">
        <v>188</v>
      </c>
      <c r="D140" s="29"/>
      <c r="E140" s="28"/>
      <c r="F140" s="28" t="s">
        <v>1</v>
      </c>
      <c r="G140" s="121">
        <v>1</v>
      </c>
      <c r="H140" s="57"/>
      <c r="J140" s="7">
        <f t="shared" si="69"/>
        <v>0</v>
      </c>
      <c r="K140" s="7">
        <f>G139*H140</f>
        <v>0</v>
      </c>
      <c r="L140" s="7">
        <f>G139*J140</f>
        <v>0</v>
      </c>
    </row>
    <row r="141" spans="1:12" s="5" customFormat="1" ht="34.5" customHeight="1" thickBot="1">
      <c r="A141" s="42"/>
      <c r="B141" s="29"/>
      <c r="C141" s="28" t="s">
        <v>49</v>
      </c>
      <c r="D141" s="29"/>
      <c r="E141" s="28"/>
      <c r="F141" s="28"/>
      <c r="G141" s="28"/>
      <c r="H141" s="57"/>
      <c r="I141" s="15"/>
      <c r="J141" s="58"/>
      <c r="K141" s="59">
        <f>SUM(K135:K140)</f>
        <v>0</v>
      </c>
      <c r="L141" s="60">
        <f>SUM(L135:L140)</f>
        <v>0</v>
      </c>
    </row>
    <row r="142" spans="1:12" s="3" customFormat="1" ht="31.5" customHeight="1">
      <c r="A142" s="95"/>
      <c r="B142" s="96"/>
      <c r="C142" s="96" t="s">
        <v>183</v>
      </c>
      <c r="D142" s="96"/>
      <c r="E142" s="100"/>
      <c r="F142" s="100"/>
      <c r="G142" s="100"/>
      <c r="H142" s="101"/>
      <c r="I142" s="102"/>
      <c r="J142" s="101"/>
      <c r="K142" s="101"/>
      <c r="L142" s="101"/>
    </row>
    <row r="143" spans="1:12" s="5" customFormat="1" ht="62.25" customHeight="1">
      <c r="A143" s="42">
        <v>1</v>
      </c>
      <c r="B143" s="29" t="s">
        <v>152</v>
      </c>
      <c r="C143" s="28" t="s">
        <v>116</v>
      </c>
      <c r="D143" s="29"/>
      <c r="E143" s="28"/>
      <c r="F143" s="28" t="s">
        <v>1</v>
      </c>
      <c r="G143" s="28">
        <v>50</v>
      </c>
      <c r="H143" s="57"/>
      <c r="I143" s="15">
        <v>0.08</v>
      </c>
      <c r="J143" s="7">
        <f t="shared" ref="J143" si="72">H143*1.08</f>
        <v>0</v>
      </c>
      <c r="K143" s="7">
        <f t="shared" ref="K143" si="73">G143*H143</f>
        <v>0</v>
      </c>
      <c r="L143" s="7">
        <f t="shared" ref="L143" si="74">G143*J143</f>
        <v>0</v>
      </c>
    </row>
    <row r="144" spans="1:12" s="3" customFormat="1" ht="45" customHeight="1">
      <c r="A144" s="95"/>
      <c r="B144" s="96"/>
      <c r="C144" s="96" t="s">
        <v>184</v>
      </c>
      <c r="D144" s="96"/>
      <c r="E144" s="100"/>
      <c r="F144" s="100"/>
      <c r="G144" s="100"/>
      <c r="H144" s="101"/>
      <c r="I144" s="102"/>
      <c r="J144" s="101"/>
      <c r="K144" s="101"/>
      <c r="L144" s="101"/>
    </row>
    <row r="145" spans="1:12" s="5" customFormat="1" ht="63" customHeight="1">
      <c r="A145" s="42">
        <v>1</v>
      </c>
      <c r="B145" s="29" t="s">
        <v>117</v>
      </c>
      <c r="C145" s="28" t="s">
        <v>127</v>
      </c>
      <c r="D145" s="29"/>
      <c r="E145" s="28"/>
      <c r="F145" s="28" t="s">
        <v>1</v>
      </c>
      <c r="G145" s="28">
        <v>800</v>
      </c>
      <c r="H145" s="57"/>
      <c r="I145" s="15">
        <v>0.08</v>
      </c>
      <c r="J145" s="7">
        <f t="shared" ref="J145" si="75">H145*1.08</f>
        <v>0</v>
      </c>
      <c r="K145" s="7">
        <f t="shared" ref="K145" si="76">G145*H145</f>
        <v>0</v>
      </c>
      <c r="L145" s="7">
        <f t="shared" ref="L145" si="77">G145*J145</f>
        <v>0</v>
      </c>
    </row>
    <row r="146" spans="1:12" s="17" customFormat="1" ht="47.25" customHeight="1">
      <c r="A146" s="105"/>
      <c r="B146" s="105"/>
      <c r="C146" s="96" t="s">
        <v>185</v>
      </c>
      <c r="D146" s="105"/>
      <c r="E146" s="106"/>
      <c r="F146" s="106"/>
      <c r="G146" s="106"/>
      <c r="H146" s="107"/>
      <c r="I146" s="108"/>
      <c r="J146" s="109"/>
      <c r="K146" s="109"/>
      <c r="L146" s="109"/>
    </row>
    <row r="147" spans="1:12" s="6" customFormat="1" ht="184.5" customHeight="1">
      <c r="A147" s="29">
        <v>1</v>
      </c>
      <c r="B147" s="29" t="s">
        <v>153</v>
      </c>
      <c r="C147" s="28" t="s">
        <v>130</v>
      </c>
      <c r="D147" s="29"/>
      <c r="E147" s="28"/>
      <c r="F147" s="28" t="s">
        <v>9</v>
      </c>
      <c r="G147" s="28">
        <v>350</v>
      </c>
      <c r="H147" s="57"/>
      <c r="I147" s="16">
        <v>0.08</v>
      </c>
      <c r="J147" s="7">
        <f t="shared" ref="J147" si="78">H147*1.08</f>
        <v>0</v>
      </c>
      <c r="K147" s="122">
        <f t="shared" ref="K147" si="79">G147*H147</f>
        <v>0</v>
      </c>
      <c r="L147" s="123">
        <f t="shared" ref="L147" si="80">G147*J147</f>
        <v>0</v>
      </c>
    </row>
    <row r="148" spans="1:12" s="17" customFormat="1" ht="60" customHeight="1">
      <c r="A148" s="96"/>
      <c r="B148" s="96"/>
      <c r="C148" s="96" t="s">
        <v>186</v>
      </c>
      <c r="D148" s="96"/>
      <c r="E148" s="100"/>
      <c r="F148" s="100"/>
      <c r="G148" s="100"/>
      <c r="H148" s="101"/>
      <c r="I148" s="103"/>
      <c r="J148" s="104"/>
      <c r="K148" s="124"/>
      <c r="L148" s="124"/>
    </row>
    <row r="149" spans="1:12" s="6" customFormat="1" ht="237" customHeight="1">
      <c r="A149" s="29">
        <v>1</v>
      </c>
      <c r="B149" s="29" t="s">
        <v>154</v>
      </c>
      <c r="C149" s="28" t="s">
        <v>118</v>
      </c>
      <c r="D149" s="29"/>
      <c r="E149" s="28"/>
      <c r="F149" s="28" t="s">
        <v>9</v>
      </c>
      <c r="G149" s="28">
        <v>100</v>
      </c>
      <c r="H149" s="57"/>
      <c r="I149" s="16">
        <v>0.08</v>
      </c>
      <c r="J149" s="7">
        <f t="shared" ref="J149" si="81">H149*1.08</f>
        <v>0</v>
      </c>
      <c r="K149" s="34">
        <f t="shared" ref="K149" si="82">G149*H149</f>
        <v>0</v>
      </c>
      <c r="L149" s="34">
        <f t="shared" ref="L149" si="83">G149*J149</f>
        <v>0</v>
      </c>
    </row>
    <row r="150" spans="1:12" s="17" customFormat="1" ht="48.75" customHeight="1">
      <c r="A150" s="96"/>
      <c r="B150" s="96"/>
      <c r="C150" s="96" t="s">
        <v>121</v>
      </c>
      <c r="D150" s="96"/>
      <c r="E150" s="100"/>
      <c r="F150" s="100"/>
      <c r="G150" s="100"/>
      <c r="H150" s="101"/>
      <c r="I150" s="103"/>
      <c r="J150" s="104"/>
      <c r="K150" s="104"/>
      <c r="L150" s="104"/>
    </row>
    <row r="151" spans="1:12" s="6" customFormat="1" ht="94.5" customHeight="1">
      <c r="A151" s="29">
        <v>1</v>
      </c>
      <c r="B151" s="61" t="s">
        <v>119</v>
      </c>
      <c r="C151" s="115" t="s">
        <v>120</v>
      </c>
      <c r="D151" s="29"/>
      <c r="E151" s="28"/>
      <c r="F151" s="28" t="s">
        <v>9</v>
      </c>
      <c r="G151" s="28">
        <v>3</v>
      </c>
      <c r="H151" s="62"/>
      <c r="I151" s="16">
        <v>0.08</v>
      </c>
      <c r="J151" s="7">
        <f t="shared" ref="J151" si="84">H151*1.08</f>
        <v>0</v>
      </c>
      <c r="K151" s="122">
        <f t="shared" ref="K151" si="85">G151*H151</f>
        <v>0</v>
      </c>
      <c r="L151" s="123">
        <f t="shared" ref="L151" si="86">G151*J151</f>
        <v>0</v>
      </c>
    </row>
    <row r="152" spans="1:12">
      <c r="A152" s="63"/>
      <c r="B152" s="63"/>
      <c r="C152" s="30"/>
      <c r="D152" s="63"/>
      <c r="E152" s="30"/>
      <c r="F152" s="30"/>
      <c r="G152" s="30"/>
      <c r="H152" s="10"/>
      <c r="I152" s="11"/>
      <c r="J152" s="14"/>
      <c r="K152" s="10"/>
      <c r="L152" s="10"/>
    </row>
    <row r="153" spans="1:12">
      <c r="A153" s="63"/>
      <c r="B153" s="63"/>
      <c r="C153" s="30"/>
      <c r="D153" s="63"/>
      <c r="E153" s="30"/>
      <c r="F153" s="30"/>
      <c r="G153" s="30"/>
      <c r="H153" s="10"/>
      <c r="I153" s="11"/>
      <c r="J153" s="14"/>
      <c r="K153" s="10"/>
      <c r="L153" s="10"/>
    </row>
    <row r="154" spans="1:12">
      <c r="A154" s="63"/>
      <c r="B154" s="63"/>
      <c r="C154" s="30"/>
      <c r="D154" s="63"/>
      <c r="E154" s="30"/>
      <c r="F154" s="30"/>
      <c r="G154" s="30"/>
      <c r="H154" s="10"/>
      <c r="I154" s="11"/>
      <c r="J154" s="14"/>
      <c r="K154" s="10"/>
      <c r="L154" s="10"/>
    </row>
    <row r="155" spans="1:12">
      <c r="A155" s="63"/>
      <c r="B155" s="63"/>
      <c r="C155" s="30"/>
      <c r="D155" s="63"/>
      <c r="E155" s="30"/>
      <c r="F155" s="30"/>
      <c r="G155" s="30"/>
      <c r="H155" s="10"/>
      <c r="I155" s="11"/>
      <c r="J155" s="14"/>
      <c r="K155" s="10"/>
      <c r="L155" s="10"/>
    </row>
    <row r="156" spans="1:12">
      <c r="A156" s="63"/>
      <c r="B156" s="63"/>
      <c r="C156" s="30"/>
      <c r="D156" s="63"/>
      <c r="E156" s="30"/>
      <c r="F156" s="30"/>
      <c r="G156" s="30"/>
      <c r="H156" s="10"/>
      <c r="I156" s="11"/>
      <c r="J156" s="14"/>
      <c r="K156" s="10"/>
      <c r="L156" s="10"/>
    </row>
    <row r="157" spans="1:12">
      <c r="A157" s="63"/>
      <c r="B157" s="63"/>
      <c r="C157" s="30"/>
      <c r="D157" s="63"/>
      <c r="E157" s="30"/>
      <c r="F157" s="30"/>
      <c r="G157" s="30"/>
      <c r="H157" s="10"/>
      <c r="I157" s="11"/>
      <c r="J157" s="14"/>
      <c r="K157" s="10"/>
      <c r="L157" s="10"/>
    </row>
    <row r="158" spans="1:12">
      <c r="A158" s="63"/>
      <c r="B158" s="63"/>
      <c r="C158" s="30"/>
      <c r="D158" s="63"/>
      <c r="E158" s="30"/>
      <c r="F158" s="30"/>
      <c r="G158" s="30"/>
      <c r="H158" s="10"/>
      <c r="I158" s="11"/>
      <c r="J158" s="14"/>
      <c r="K158" s="10"/>
      <c r="L158" s="10"/>
    </row>
    <row r="159" spans="1:12">
      <c r="A159" s="63"/>
      <c r="B159" s="63"/>
      <c r="C159" s="30"/>
      <c r="D159" s="63"/>
      <c r="E159" s="30"/>
      <c r="F159" s="30"/>
      <c r="G159" s="30"/>
      <c r="H159" s="10"/>
      <c r="I159" s="11"/>
      <c r="J159" s="14"/>
      <c r="K159" s="10"/>
      <c r="L159" s="10"/>
    </row>
    <row r="160" spans="1:12">
      <c r="A160" s="63"/>
      <c r="B160" s="63"/>
      <c r="C160" s="30"/>
      <c r="D160" s="63"/>
      <c r="E160" s="30"/>
      <c r="F160" s="30"/>
      <c r="G160" s="30"/>
      <c r="H160" s="10"/>
      <c r="I160" s="11"/>
      <c r="J160" s="14"/>
      <c r="K160" s="10"/>
      <c r="L160" s="10"/>
    </row>
    <row r="161" spans="1:12">
      <c r="A161" s="63"/>
      <c r="B161" s="63"/>
      <c r="C161" s="30"/>
      <c r="D161" s="63"/>
      <c r="E161" s="30"/>
      <c r="F161" s="30"/>
      <c r="G161" s="30"/>
      <c r="H161" s="10"/>
      <c r="I161" s="11"/>
      <c r="J161" s="14"/>
      <c r="K161" s="10"/>
      <c r="L161" s="10"/>
    </row>
    <row r="162" spans="1:12">
      <c r="A162" s="63"/>
      <c r="B162" s="63"/>
      <c r="C162" s="30"/>
      <c r="D162" s="63"/>
      <c r="E162" s="30"/>
      <c r="F162" s="30"/>
      <c r="G162" s="30"/>
      <c r="H162" s="10"/>
      <c r="I162" s="11"/>
      <c r="J162" s="14"/>
      <c r="K162" s="10"/>
      <c r="L162" s="10"/>
    </row>
    <row r="163" spans="1:12">
      <c r="A163" s="63"/>
      <c r="B163" s="63"/>
      <c r="C163" s="30"/>
      <c r="D163" s="63"/>
      <c r="E163" s="30"/>
      <c r="F163" s="30"/>
      <c r="G163" s="30"/>
      <c r="H163" s="10"/>
      <c r="I163" s="11"/>
      <c r="J163" s="14"/>
      <c r="K163" s="10"/>
      <c r="L163" s="10"/>
    </row>
    <row r="164" spans="1:12">
      <c r="A164" s="63"/>
      <c r="B164" s="63"/>
      <c r="C164" s="30"/>
      <c r="D164" s="63"/>
      <c r="E164" s="30"/>
      <c r="F164" s="30"/>
      <c r="G164" s="30"/>
      <c r="H164" s="10"/>
      <c r="I164" s="11"/>
      <c r="J164" s="14"/>
      <c r="K164" s="10"/>
      <c r="L164" s="10"/>
    </row>
    <row r="165" spans="1:12">
      <c r="A165" s="63"/>
      <c r="B165" s="63"/>
      <c r="C165" s="30"/>
      <c r="D165" s="63"/>
      <c r="E165" s="30"/>
      <c r="F165" s="30"/>
      <c r="G165" s="30"/>
      <c r="H165" s="10"/>
      <c r="I165" s="11"/>
      <c r="J165" s="14"/>
      <c r="K165" s="10"/>
      <c r="L165" s="10"/>
    </row>
    <row r="166" spans="1:12">
      <c r="A166" s="63"/>
      <c r="B166" s="63"/>
      <c r="C166" s="30"/>
      <c r="D166" s="63"/>
      <c r="E166" s="30"/>
      <c r="F166" s="30"/>
      <c r="G166" s="30"/>
      <c r="H166" s="10"/>
      <c r="I166" s="11"/>
      <c r="J166" s="14"/>
      <c r="K166" s="10"/>
      <c r="L166" s="10"/>
    </row>
    <row r="167" spans="1:12">
      <c r="A167" s="63"/>
      <c r="B167" s="63"/>
      <c r="C167" s="30"/>
      <c r="D167" s="63"/>
      <c r="E167" s="30"/>
      <c r="F167" s="30"/>
      <c r="G167" s="30"/>
      <c r="H167" s="10"/>
      <c r="I167" s="11"/>
      <c r="J167" s="14"/>
      <c r="K167" s="10"/>
      <c r="L167" s="10"/>
    </row>
    <row r="168" spans="1:12">
      <c r="A168" s="63"/>
      <c r="B168" s="63"/>
      <c r="C168" s="30"/>
      <c r="D168" s="63"/>
      <c r="E168" s="30"/>
      <c r="F168" s="30"/>
      <c r="G168" s="30"/>
      <c r="H168" s="10"/>
      <c r="I168" s="11"/>
      <c r="J168" s="14"/>
      <c r="K168" s="10"/>
      <c r="L168" s="10"/>
    </row>
    <row r="169" spans="1:12">
      <c r="A169" s="63"/>
      <c r="B169" s="63"/>
      <c r="C169" s="30"/>
      <c r="D169" s="63"/>
      <c r="E169" s="30"/>
      <c r="F169" s="30"/>
      <c r="G169" s="30"/>
      <c r="H169" s="10"/>
      <c r="I169" s="11"/>
      <c r="J169" s="14"/>
      <c r="K169" s="10"/>
      <c r="L169" s="10"/>
    </row>
    <row r="170" spans="1:12">
      <c r="A170" s="63"/>
      <c r="B170" s="63"/>
      <c r="C170" s="30"/>
      <c r="D170" s="63"/>
      <c r="E170" s="30"/>
      <c r="F170" s="30"/>
      <c r="G170" s="30"/>
      <c r="H170" s="10"/>
      <c r="I170" s="11"/>
      <c r="J170" s="14"/>
      <c r="K170" s="10"/>
      <c r="L170" s="10"/>
    </row>
    <row r="171" spans="1:12">
      <c r="A171" s="63"/>
      <c r="B171" s="63"/>
      <c r="C171" s="30"/>
      <c r="D171" s="63"/>
      <c r="E171" s="30"/>
      <c r="F171" s="30"/>
      <c r="G171" s="30"/>
      <c r="H171" s="10"/>
      <c r="I171" s="11"/>
      <c r="J171" s="14"/>
      <c r="K171" s="10"/>
      <c r="L171" s="10"/>
    </row>
    <row r="172" spans="1:12">
      <c r="A172" s="63"/>
      <c r="B172" s="63"/>
      <c r="C172" s="30"/>
      <c r="D172" s="63"/>
      <c r="E172" s="30"/>
      <c r="F172" s="30"/>
      <c r="G172" s="30"/>
      <c r="H172" s="10"/>
      <c r="I172" s="11"/>
      <c r="J172" s="14"/>
      <c r="K172" s="10"/>
      <c r="L172" s="10"/>
    </row>
    <row r="173" spans="1:12">
      <c r="A173" s="63"/>
      <c r="B173" s="63"/>
      <c r="C173" s="30"/>
      <c r="D173" s="63"/>
      <c r="E173" s="30"/>
      <c r="F173" s="30"/>
      <c r="G173" s="30"/>
      <c r="H173" s="10"/>
      <c r="I173" s="11"/>
      <c r="J173" s="14"/>
      <c r="K173" s="10"/>
      <c r="L173" s="10"/>
    </row>
    <row r="174" spans="1:12">
      <c r="A174" s="63"/>
      <c r="B174" s="63"/>
      <c r="C174" s="30"/>
      <c r="D174" s="63"/>
      <c r="E174" s="30"/>
      <c r="F174" s="30"/>
      <c r="G174" s="30"/>
      <c r="H174" s="10"/>
      <c r="I174" s="11"/>
      <c r="J174" s="14"/>
      <c r="K174" s="10"/>
      <c r="L174" s="10"/>
    </row>
    <row r="175" spans="1:12">
      <c r="A175" s="63"/>
      <c r="B175" s="63"/>
      <c r="C175" s="30"/>
      <c r="D175" s="63"/>
      <c r="E175" s="30"/>
      <c r="F175" s="30"/>
      <c r="G175" s="30"/>
      <c r="H175" s="10"/>
      <c r="I175" s="11"/>
      <c r="J175" s="14"/>
      <c r="K175" s="10"/>
      <c r="L175" s="10"/>
    </row>
    <row r="176" spans="1:12">
      <c r="A176" s="63"/>
      <c r="B176" s="63"/>
      <c r="C176" s="30"/>
      <c r="D176" s="63"/>
      <c r="E176" s="30"/>
      <c r="F176" s="30"/>
      <c r="G176" s="30"/>
      <c r="H176" s="10"/>
      <c r="I176" s="11"/>
      <c r="J176" s="14"/>
      <c r="K176" s="10"/>
      <c r="L176" s="10"/>
    </row>
    <row r="177" spans="1:12">
      <c r="A177" s="63"/>
      <c r="B177" s="63"/>
      <c r="C177" s="30"/>
      <c r="D177" s="63"/>
      <c r="E177" s="30"/>
      <c r="F177" s="30"/>
      <c r="G177" s="30"/>
      <c r="H177" s="10"/>
      <c r="I177" s="11"/>
      <c r="J177" s="14"/>
      <c r="K177" s="10"/>
      <c r="L177" s="10"/>
    </row>
    <row r="178" spans="1:12">
      <c r="A178" s="63"/>
      <c r="B178" s="63"/>
      <c r="C178" s="30"/>
      <c r="D178" s="63"/>
      <c r="E178" s="30"/>
      <c r="F178" s="30"/>
      <c r="G178" s="30"/>
      <c r="H178" s="10"/>
      <c r="I178" s="11"/>
      <c r="J178" s="14"/>
      <c r="K178" s="10"/>
      <c r="L178" s="10"/>
    </row>
    <row r="179" spans="1:12">
      <c r="A179" s="63"/>
      <c r="B179" s="63"/>
      <c r="C179" s="30"/>
      <c r="D179" s="63"/>
      <c r="E179" s="30"/>
      <c r="F179" s="30"/>
      <c r="G179" s="30"/>
      <c r="H179" s="10"/>
      <c r="I179" s="11"/>
      <c r="J179" s="14"/>
      <c r="K179" s="10"/>
      <c r="L179" s="10"/>
    </row>
    <row r="180" spans="1:12">
      <c r="A180" s="63"/>
      <c r="B180" s="63"/>
      <c r="C180" s="30"/>
      <c r="D180" s="63"/>
      <c r="E180" s="30"/>
      <c r="F180" s="30"/>
      <c r="G180" s="30"/>
      <c r="H180" s="10"/>
      <c r="I180" s="11"/>
      <c r="J180" s="14"/>
      <c r="K180" s="10"/>
      <c r="L180" s="10"/>
    </row>
    <row r="181" spans="1:12">
      <c r="A181" s="63"/>
      <c r="B181" s="63"/>
      <c r="C181" s="30"/>
      <c r="D181" s="63"/>
      <c r="E181" s="30"/>
      <c r="F181" s="30"/>
      <c r="G181" s="30"/>
      <c r="H181" s="10"/>
      <c r="I181" s="11"/>
      <c r="J181" s="14"/>
      <c r="K181" s="10"/>
      <c r="L181" s="10"/>
    </row>
    <row r="182" spans="1:12">
      <c r="A182" s="63"/>
      <c r="B182" s="63"/>
      <c r="C182" s="30"/>
      <c r="D182" s="63"/>
      <c r="E182" s="30"/>
      <c r="F182" s="30"/>
      <c r="G182" s="30"/>
      <c r="H182" s="10"/>
      <c r="I182" s="11"/>
      <c r="J182" s="14"/>
      <c r="K182" s="10"/>
      <c r="L182" s="10"/>
    </row>
    <row r="183" spans="1:12">
      <c r="A183" s="63"/>
      <c r="B183" s="63"/>
      <c r="C183" s="30"/>
      <c r="D183" s="63"/>
      <c r="E183" s="30"/>
      <c r="F183" s="30"/>
      <c r="G183" s="30"/>
      <c r="H183" s="10"/>
      <c r="I183" s="11"/>
      <c r="J183" s="14"/>
      <c r="K183" s="10"/>
      <c r="L183" s="10"/>
    </row>
    <row r="184" spans="1:12">
      <c r="A184" s="63"/>
      <c r="B184" s="63"/>
      <c r="C184" s="30"/>
      <c r="D184" s="63"/>
      <c r="E184" s="30"/>
      <c r="F184" s="30"/>
      <c r="G184" s="30"/>
      <c r="H184" s="10"/>
      <c r="I184" s="11"/>
      <c r="J184" s="14"/>
      <c r="K184" s="10"/>
      <c r="L184" s="10"/>
    </row>
    <row r="185" spans="1:12">
      <c r="A185" s="63"/>
      <c r="B185" s="63"/>
      <c r="C185" s="30"/>
      <c r="D185" s="63"/>
      <c r="E185" s="30"/>
      <c r="F185" s="30"/>
      <c r="G185" s="30"/>
      <c r="H185" s="10"/>
      <c r="I185" s="11"/>
      <c r="J185" s="14"/>
      <c r="K185" s="10"/>
      <c r="L185" s="10"/>
    </row>
    <row r="186" spans="1:12">
      <c r="A186" s="63"/>
      <c r="B186" s="63"/>
      <c r="C186" s="30"/>
      <c r="D186" s="63"/>
      <c r="E186" s="30"/>
      <c r="F186" s="30"/>
      <c r="G186" s="30"/>
      <c r="H186" s="10"/>
      <c r="I186" s="11"/>
      <c r="J186" s="14"/>
      <c r="K186" s="10"/>
      <c r="L186" s="10"/>
    </row>
    <row r="187" spans="1:12">
      <c r="A187" s="63"/>
      <c r="B187" s="63"/>
      <c r="C187" s="30"/>
      <c r="D187" s="63"/>
      <c r="E187" s="30"/>
      <c r="F187" s="30"/>
      <c r="G187" s="30"/>
      <c r="H187" s="10"/>
      <c r="I187" s="11"/>
      <c r="J187" s="14"/>
      <c r="K187" s="10"/>
      <c r="L187" s="10"/>
    </row>
    <row r="188" spans="1:12">
      <c r="A188" s="63"/>
      <c r="B188" s="63"/>
      <c r="C188" s="30"/>
      <c r="D188" s="63"/>
      <c r="E188" s="30"/>
      <c r="F188" s="30"/>
      <c r="G188" s="30"/>
      <c r="H188" s="10"/>
      <c r="I188" s="11"/>
      <c r="J188" s="14"/>
      <c r="K188" s="10"/>
      <c r="L188" s="10"/>
    </row>
    <row r="189" spans="1:12">
      <c r="A189" s="63"/>
      <c r="B189" s="63"/>
      <c r="C189" s="30"/>
      <c r="D189" s="63"/>
      <c r="E189" s="30"/>
      <c r="F189" s="30"/>
      <c r="G189" s="30"/>
      <c r="H189" s="10"/>
      <c r="I189" s="11"/>
      <c r="J189" s="14"/>
      <c r="K189" s="10"/>
      <c r="L189" s="10"/>
    </row>
    <row r="190" spans="1:12">
      <c r="A190" s="63"/>
      <c r="B190" s="63"/>
      <c r="C190" s="30"/>
      <c r="D190" s="63"/>
      <c r="E190" s="30"/>
      <c r="F190" s="30"/>
      <c r="G190" s="30"/>
      <c r="H190" s="10"/>
      <c r="I190" s="11"/>
      <c r="J190" s="14"/>
      <c r="K190" s="10"/>
      <c r="L190" s="10"/>
    </row>
    <row r="191" spans="1:12">
      <c r="A191" s="63"/>
      <c r="B191" s="63"/>
      <c r="C191" s="30"/>
      <c r="D191" s="63"/>
      <c r="E191" s="30"/>
      <c r="F191" s="30"/>
      <c r="G191" s="30"/>
      <c r="H191" s="10"/>
      <c r="I191" s="11"/>
      <c r="J191" s="14"/>
      <c r="K191" s="10"/>
      <c r="L191" s="10"/>
    </row>
    <row r="192" spans="1:12">
      <c r="A192" s="63"/>
      <c r="B192" s="63"/>
      <c r="C192" s="30"/>
      <c r="D192" s="63"/>
      <c r="E192" s="30"/>
      <c r="F192" s="30"/>
      <c r="G192" s="30"/>
      <c r="H192" s="10"/>
      <c r="I192" s="11"/>
      <c r="J192" s="14"/>
      <c r="K192" s="10"/>
      <c r="L192" s="10"/>
    </row>
    <row r="193" spans="1:12">
      <c r="A193" s="63"/>
      <c r="B193" s="63"/>
      <c r="C193" s="30"/>
      <c r="D193" s="63"/>
      <c r="E193" s="30"/>
      <c r="F193" s="30"/>
      <c r="G193" s="30"/>
      <c r="H193" s="10"/>
      <c r="I193" s="11"/>
      <c r="J193" s="14"/>
      <c r="K193" s="10"/>
      <c r="L193" s="10"/>
    </row>
    <row r="194" spans="1:12">
      <c r="A194" s="63"/>
      <c r="B194" s="63"/>
      <c r="C194" s="30"/>
      <c r="D194" s="63"/>
      <c r="E194" s="30"/>
      <c r="F194" s="30"/>
      <c r="G194" s="30"/>
      <c r="H194" s="10"/>
      <c r="I194" s="11"/>
      <c r="J194" s="14"/>
      <c r="K194" s="10"/>
      <c r="L194" s="10"/>
    </row>
    <row r="195" spans="1:12">
      <c r="A195" s="63"/>
      <c r="B195" s="63"/>
      <c r="C195" s="30"/>
      <c r="D195" s="63"/>
      <c r="E195" s="30"/>
      <c r="F195" s="30"/>
      <c r="G195" s="30"/>
      <c r="H195" s="10"/>
      <c r="I195" s="11"/>
      <c r="J195" s="14"/>
      <c r="K195" s="10"/>
      <c r="L195" s="10"/>
    </row>
    <row r="196" spans="1:12">
      <c r="A196" s="63"/>
      <c r="B196" s="63"/>
      <c r="C196" s="30"/>
      <c r="D196" s="63"/>
      <c r="E196" s="30"/>
      <c r="F196" s="30"/>
      <c r="G196" s="30"/>
      <c r="H196" s="10"/>
      <c r="I196" s="11"/>
      <c r="J196" s="14"/>
      <c r="K196" s="10"/>
      <c r="L196" s="10"/>
    </row>
    <row r="197" spans="1:12">
      <c r="A197" s="63"/>
      <c r="B197" s="63"/>
      <c r="C197" s="30"/>
      <c r="D197" s="63"/>
      <c r="E197" s="30"/>
      <c r="F197" s="30"/>
      <c r="G197" s="30"/>
      <c r="H197" s="10"/>
      <c r="I197" s="11"/>
      <c r="J197" s="14"/>
      <c r="K197" s="10"/>
      <c r="L197" s="10"/>
    </row>
    <row r="198" spans="1:12">
      <c r="A198" s="63"/>
      <c r="B198" s="63"/>
      <c r="C198" s="30"/>
      <c r="D198" s="63"/>
      <c r="E198" s="30"/>
      <c r="F198" s="30"/>
      <c r="G198" s="30"/>
      <c r="H198" s="10"/>
      <c r="I198" s="11"/>
      <c r="J198" s="14"/>
      <c r="K198" s="10"/>
      <c r="L198" s="10"/>
    </row>
    <row r="199" spans="1:12">
      <c r="A199" s="63"/>
      <c r="B199" s="63"/>
      <c r="C199" s="30"/>
      <c r="D199" s="63"/>
      <c r="E199" s="30"/>
      <c r="F199" s="30"/>
      <c r="G199" s="30"/>
      <c r="H199" s="10"/>
      <c r="I199" s="11"/>
      <c r="J199" s="14"/>
      <c r="K199" s="10"/>
      <c r="L199" s="10"/>
    </row>
  </sheetData>
  <mergeCells count="93">
    <mergeCell ref="B28:B29"/>
    <mergeCell ref="E32:E33"/>
    <mergeCell ref="A30:L30"/>
    <mergeCell ref="B32:B33"/>
    <mergeCell ref="K32:K33"/>
    <mergeCell ref="L32:L33"/>
    <mergeCell ref="E28:E29"/>
    <mergeCell ref="D28:D29"/>
    <mergeCell ref="A28:A29"/>
    <mergeCell ref="K28:K29"/>
    <mergeCell ref="L28:L29"/>
    <mergeCell ref="F28:F29"/>
    <mergeCell ref="G28:G29"/>
    <mergeCell ref="H28:H29"/>
    <mergeCell ref="I28:I29"/>
    <mergeCell ref="J28:J29"/>
    <mergeCell ref="A45:A51"/>
    <mergeCell ref="G45:G51"/>
    <mergeCell ref="J32:J33"/>
    <mergeCell ref="A37:L37"/>
    <mergeCell ref="F32:F33"/>
    <mergeCell ref="A34:L34"/>
    <mergeCell ref="D32:D33"/>
    <mergeCell ref="H32:H33"/>
    <mergeCell ref="I32:I33"/>
    <mergeCell ref="G32:G33"/>
    <mergeCell ref="A32:A33"/>
    <mergeCell ref="J45:J51"/>
    <mergeCell ref="I45:I51"/>
    <mergeCell ref="A40:L40"/>
    <mergeCell ref="I59:I65"/>
    <mergeCell ref="J59:J65"/>
    <mergeCell ref="A26:L26"/>
    <mergeCell ref="A16:A21"/>
    <mergeCell ref="B16:B21"/>
    <mergeCell ref="G16:G21"/>
    <mergeCell ref="D16:D21"/>
    <mergeCell ref="I16:I21"/>
    <mergeCell ref="J16:J21"/>
    <mergeCell ref="E16:E21"/>
    <mergeCell ref="K16:K21"/>
    <mergeCell ref="L16:L21"/>
    <mergeCell ref="A23:L23"/>
    <mergeCell ref="F16:F21"/>
    <mergeCell ref="H16:H21"/>
    <mergeCell ref="A22:L22"/>
    <mergeCell ref="A67:L67"/>
    <mergeCell ref="K45:K51"/>
    <mergeCell ref="L45:L51"/>
    <mergeCell ref="K52:K58"/>
    <mergeCell ref="L52:L58"/>
    <mergeCell ref="K59:K65"/>
    <mergeCell ref="L59:L65"/>
    <mergeCell ref="E59:E65"/>
    <mergeCell ref="F59:F65"/>
    <mergeCell ref="G59:G65"/>
    <mergeCell ref="B45:B51"/>
    <mergeCell ref="C45:C51"/>
    <mergeCell ref="D45:D51"/>
    <mergeCell ref="H45:H51"/>
    <mergeCell ref="A59:A65"/>
    <mergeCell ref="B59:B65"/>
    <mergeCell ref="A1:L1"/>
    <mergeCell ref="B8:B13"/>
    <mergeCell ref="A8:A12"/>
    <mergeCell ref="D8:D13"/>
    <mergeCell ref="A14:L14"/>
    <mergeCell ref="A3:L3"/>
    <mergeCell ref="L8:L13"/>
    <mergeCell ref="K8:K13"/>
    <mergeCell ref="A6:L6"/>
    <mergeCell ref="H8:H13"/>
    <mergeCell ref="I8:I13"/>
    <mergeCell ref="J8:J13"/>
    <mergeCell ref="G8:G13"/>
    <mergeCell ref="F8:F13"/>
    <mergeCell ref="E8:E13"/>
    <mergeCell ref="C59:C65"/>
    <mergeCell ref="D59:D65"/>
    <mergeCell ref="A43:L43"/>
    <mergeCell ref="G52:G58"/>
    <mergeCell ref="E45:E51"/>
    <mergeCell ref="F45:F51"/>
    <mergeCell ref="A52:A58"/>
    <mergeCell ref="B52:B58"/>
    <mergeCell ref="C52:C58"/>
    <mergeCell ref="D52:D58"/>
    <mergeCell ref="E52:E58"/>
    <mergeCell ref="F52:F58"/>
    <mergeCell ref="H59:H65"/>
    <mergeCell ref="H52:H58"/>
    <mergeCell ref="J52:J58"/>
    <mergeCell ref="I52:I5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8" fitToHeight="0" pageOrder="overThenDown" orientation="landscape" horizontalDpi="300" verticalDpi="300" r:id="rId1"/>
  <headerFooter>
    <oddHeader>&amp;LSprawa nr 56/2026&amp;RZałącznik nr 6 do SWZ</oddHeader>
    <oddFooter>&amp;R&amp;"Arial Narrow,Normalny"&amp;16Kwalifikowany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Arkusz1!d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2026-04-27T08:21:32Z</dcterms:modified>
</cp:coreProperties>
</file>