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9040" windowHeight="15720" tabRatio="624"/>
  </bookViews>
  <sheets>
    <sheet name="Formularz" sheetId="26" r:id="rId1"/>
  </sheets>
  <definedNames>
    <definedName name="_xlnm._FilterDatabase" localSheetId="0" hidden="1">Formularz!$A$3:$S$121</definedName>
    <definedName name="inflacja">#REF!</definedName>
    <definedName name="_xlnm.Print_Area" localSheetId="0">Formularz!$A$1:$S$121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0" i="26"/>
  <c r="L116"/>
  <c r="L111"/>
  <c r="L107"/>
  <c r="L106"/>
  <c r="L100"/>
  <c r="L96"/>
  <c r="L92"/>
  <c r="L91"/>
  <c r="L87"/>
  <c r="L83"/>
  <c r="L82"/>
  <c r="L78"/>
  <c r="L77"/>
  <c r="L73"/>
  <c r="L72"/>
  <c r="L68"/>
  <c r="L67"/>
  <c r="L63"/>
  <c r="L59"/>
  <c r="L58"/>
  <c r="L57"/>
  <c r="L52"/>
  <c r="L47"/>
  <c r="L43"/>
  <c r="L39"/>
  <c r="L38"/>
  <c r="L34"/>
  <c r="L31"/>
  <c r="L30"/>
  <c r="L26"/>
  <c r="L22"/>
  <c r="L18"/>
  <c r="L17"/>
  <c r="L13"/>
  <c r="L12"/>
  <c r="L8"/>
  <c r="L7"/>
  <c r="L6"/>
  <c r="M120"/>
  <c r="M107"/>
  <c r="N107" s="1"/>
  <c r="M106"/>
  <c r="M116"/>
  <c r="M108" l="1"/>
  <c r="M121"/>
  <c r="N120"/>
  <c r="N121" s="1"/>
  <c r="R120"/>
  <c r="R106"/>
  <c r="S106" s="1"/>
  <c r="R107"/>
  <c r="S107" s="1"/>
  <c r="N106"/>
  <c r="R116"/>
  <c r="S116" s="1"/>
  <c r="N116"/>
  <c r="N108" l="1"/>
  <c r="S108"/>
  <c r="R108"/>
  <c r="R121"/>
  <c r="S120"/>
  <c r="S121" s="1"/>
  <c r="N117"/>
  <c r="M117"/>
  <c r="R117"/>
  <c r="S117"/>
  <c r="M100" l="1"/>
  <c r="M101" s="1"/>
  <c r="R111" l="1"/>
  <c r="M111"/>
  <c r="R100"/>
  <c r="R101" s="1"/>
  <c r="N100"/>
  <c r="N101" l="1"/>
  <c r="M112"/>
  <c r="N111"/>
  <c r="N112" s="1"/>
  <c r="R112"/>
  <c r="S111"/>
  <c r="S112" s="1"/>
  <c r="S100"/>
  <c r="S101" s="1"/>
  <c r="M83" l="1"/>
  <c r="N83" s="1"/>
  <c r="R82"/>
  <c r="S82" s="1"/>
  <c r="M78"/>
  <c r="N78" s="1"/>
  <c r="R77"/>
  <c r="S77" s="1"/>
  <c r="M73"/>
  <c r="N73" s="1"/>
  <c r="M72"/>
  <c r="R91"/>
  <c r="S91" s="1"/>
  <c r="M92"/>
  <c r="N92" s="1"/>
  <c r="M74" l="1"/>
  <c r="N72"/>
  <c r="N74" s="1"/>
  <c r="R73"/>
  <c r="S73" s="1"/>
  <c r="R78"/>
  <c r="S78" s="1"/>
  <c r="M77"/>
  <c r="R83"/>
  <c r="S83" s="1"/>
  <c r="R72"/>
  <c r="R92"/>
  <c r="S92" s="1"/>
  <c r="M91"/>
  <c r="M82"/>
  <c r="S72" l="1"/>
  <c r="S74" s="1"/>
  <c r="R74"/>
  <c r="N91"/>
  <c r="N93" s="1"/>
  <c r="M93"/>
  <c r="N77"/>
  <c r="N79" s="1"/>
  <c r="M79"/>
  <c r="N82"/>
  <c r="N84" s="1"/>
  <c r="M84"/>
  <c r="S84"/>
  <c r="R84"/>
  <c r="S79"/>
  <c r="R79"/>
  <c r="S93"/>
  <c r="R93"/>
  <c r="M96" l="1"/>
  <c r="N96" s="1"/>
  <c r="N97" s="1"/>
  <c r="R96"/>
  <c r="S96" s="1"/>
  <c r="S97" s="1"/>
  <c r="M97" l="1"/>
  <c r="R97"/>
  <c r="M87" l="1"/>
  <c r="N87" s="1"/>
  <c r="N88" s="1"/>
  <c r="R87"/>
  <c r="S87" s="1"/>
  <c r="M43"/>
  <c r="N43" s="1"/>
  <c r="R43"/>
  <c r="S43" s="1"/>
  <c r="S88" l="1"/>
  <c r="M88"/>
  <c r="R88" l="1"/>
  <c r="M44" l="1"/>
  <c r="R44" l="1"/>
  <c r="S44"/>
  <c r="N44" l="1"/>
  <c r="R13" l="1"/>
  <c r="S13" s="1"/>
  <c r="M13"/>
  <c r="N13" s="1"/>
  <c r="M8"/>
  <c r="N8" s="1"/>
  <c r="R8"/>
  <c r="S8" s="1"/>
  <c r="M12"/>
  <c r="R12"/>
  <c r="M39"/>
  <c r="N39" s="1"/>
  <c r="R39"/>
  <c r="S39" s="1"/>
  <c r="M59"/>
  <c r="N59" s="1"/>
  <c r="R59"/>
  <c r="S59" s="1"/>
  <c r="M17"/>
  <c r="R17"/>
  <c r="M38"/>
  <c r="R38"/>
  <c r="M58"/>
  <c r="N58" s="1"/>
  <c r="R58"/>
  <c r="S58" s="1"/>
  <c r="R68"/>
  <c r="S68" s="1"/>
  <c r="M68"/>
  <c r="N68" s="1"/>
  <c r="R63"/>
  <c r="S63" s="1"/>
  <c r="M63"/>
  <c r="N63" s="1"/>
  <c r="R67"/>
  <c r="M67"/>
  <c r="R31"/>
  <c r="S31" s="1"/>
  <c r="M31"/>
  <c r="N31" s="1"/>
  <c r="M34"/>
  <c r="N34" s="1"/>
  <c r="R34"/>
  <c r="S34" s="1"/>
  <c r="M52"/>
  <c r="N52" s="1"/>
  <c r="R52"/>
  <c r="S52" s="1"/>
  <c r="M57"/>
  <c r="R57"/>
  <c r="M18"/>
  <c r="N18" s="1"/>
  <c r="R18"/>
  <c r="S18" s="1"/>
  <c r="R22"/>
  <c r="S22" s="1"/>
  <c r="M22"/>
  <c r="N22" s="1"/>
  <c r="R26"/>
  <c r="S26" s="1"/>
  <c r="M26"/>
  <c r="N26" s="1"/>
  <c r="M30"/>
  <c r="R30"/>
  <c r="S30" s="1"/>
  <c r="R47"/>
  <c r="S47" s="1"/>
  <c r="M47"/>
  <c r="N47" s="1"/>
  <c r="M40" l="1"/>
  <c r="M19"/>
  <c r="M14"/>
  <c r="M69"/>
  <c r="S17"/>
  <c r="S19" s="1"/>
  <c r="R19"/>
  <c r="S12"/>
  <c r="S14" s="1"/>
  <c r="R14"/>
  <c r="S67"/>
  <c r="S69" s="1"/>
  <c r="R69"/>
  <c r="S38"/>
  <c r="S40" s="1"/>
  <c r="R40"/>
  <c r="S57"/>
  <c r="S60" s="1"/>
  <c r="R60"/>
  <c r="M60"/>
  <c r="N67"/>
  <c r="N69" s="1"/>
  <c r="N17"/>
  <c r="N19" s="1"/>
  <c r="N12"/>
  <c r="N14" s="1"/>
  <c r="N38"/>
  <c r="N40" s="1"/>
  <c r="N30"/>
  <c r="N32" s="1"/>
  <c r="M32"/>
  <c r="N57"/>
  <c r="N60" s="1"/>
  <c r="S35"/>
  <c r="M35"/>
  <c r="N35"/>
  <c r="R35" l="1"/>
  <c r="S64"/>
  <c r="M27"/>
  <c r="N27"/>
  <c r="M23"/>
  <c r="M48"/>
  <c r="N64"/>
  <c r="R64"/>
  <c r="R48"/>
  <c r="R23"/>
  <c r="M64"/>
  <c r="R27" l="1"/>
  <c r="R53"/>
  <c r="M53"/>
  <c r="S32"/>
  <c r="R32"/>
  <c r="N48"/>
  <c r="S48"/>
  <c r="N23"/>
  <c r="S23"/>
  <c r="S53"/>
  <c r="N53"/>
  <c r="S27"/>
  <c r="R6" l="1"/>
  <c r="S6" s="1"/>
  <c r="M6"/>
  <c r="N6" s="1"/>
  <c r="M7"/>
  <c r="N7" s="1"/>
  <c r="R7"/>
  <c r="M9" l="1"/>
  <c r="N9"/>
  <c r="R9"/>
  <c r="S7"/>
  <c r="S9" s="1"/>
</calcChain>
</file>

<file path=xl/sharedStrings.xml><?xml version="1.0" encoding="utf-8"?>
<sst xmlns="http://schemas.openxmlformats.org/spreadsheetml/2006/main" count="374" uniqueCount="184">
  <si>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</si>
  <si>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</si>
  <si>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</si>
  <si>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</si>
  <si>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</si>
  <si>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</si>
  <si>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</si>
  <si>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</si>
  <si>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</si>
  <si>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</si>
  <si>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</si>
  <si>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</si>
  <si>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</si>
  <si>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</si>
  <si>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szt.</t>
  </si>
  <si>
    <t>10mg</t>
  </si>
  <si>
    <t>tabl.</t>
  </si>
  <si>
    <t>Imatinibum</t>
  </si>
  <si>
    <t>28 szt.</t>
  </si>
  <si>
    <t>Razem</t>
  </si>
  <si>
    <t>Fiolka</t>
  </si>
  <si>
    <t>Dexamethasonum</t>
  </si>
  <si>
    <t>1 fiolka</t>
  </si>
  <si>
    <t xml:space="preserve">Toxinum botulinicum typum A ad iniectabile - proszek do sporządzenia roztworu do wstrzykiwań  </t>
  </si>
  <si>
    <t>500j.</t>
  </si>
  <si>
    <t>1 fiolka po 500j.</t>
  </si>
  <si>
    <t>300j.</t>
  </si>
  <si>
    <t>1 fiolka po 300j.</t>
  </si>
  <si>
    <t>Toxinum botulinicum typum A ad iniectabile - proszek do sporządzenia roztworu do wstrzykiwań</t>
  </si>
  <si>
    <t xml:space="preserve"> 100 jednostek Allergan</t>
  </si>
  <si>
    <t>4 wstrz.</t>
  </si>
  <si>
    <t>4 amp.-strz. + 4 igły</t>
  </si>
  <si>
    <t>15 zest.</t>
  </si>
  <si>
    <t>Teriflunomidum</t>
  </si>
  <si>
    <t>Cladribinum</t>
  </si>
  <si>
    <t>Tabletka</t>
  </si>
  <si>
    <t>pakowane po 1, 4 lub 6</t>
  </si>
  <si>
    <t>Risdiplamum</t>
  </si>
  <si>
    <t>Pirfenidonum</t>
  </si>
  <si>
    <t>63 szt.</t>
  </si>
  <si>
    <t>252 szt.</t>
  </si>
  <si>
    <t>84 szt.</t>
  </si>
  <si>
    <t>2 amp.-strz.</t>
  </si>
  <si>
    <t>Sekukinumab - roztwór do wstrzykiwań</t>
  </si>
  <si>
    <t>Amp.-strzyk. / Wstrz.</t>
  </si>
  <si>
    <t>150mg/ml</t>
  </si>
  <si>
    <t>2 amp.-strz.; 2 wstrz.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</si>
  <si>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</si>
  <si>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</si>
  <si>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</si>
  <si>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</si>
  <si>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</si>
  <si>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</si>
  <si>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</si>
  <si>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</si>
  <si>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 xml:space="preserve"> B.29</t>
  </si>
  <si>
    <t>30 szt.</t>
  </si>
  <si>
    <t>1 amp.-strzyk.</t>
  </si>
  <si>
    <t>koncentrat do sporządzania roztworu do infuzji</t>
  </si>
  <si>
    <t>Daratumumabum</t>
  </si>
  <si>
    <t>B.54.; B.145.</t>
  </si>
  <si>
    <t>Luspaterceptum</t>
  </si>
  <si>
    <t>B.142.</t>
  </si>
  <si>
    <t>B.79</t>
  </si>
  <si>
    <t xml:space="preserve"> B.28, B.57</t>
  </si>
  <si>
    <t xml:space="preserve"> B.28</t>
  </si>
  <si>
    <t xml:space="preserve"> B.33, B.35, B.36, B.82</t>
  </si>
  <si>
    <t xml:space="preserve"> B.35, B.36, B.47, B.82</t>
  </si>
  <si>
    <t xml:space="preserve"> B.87</t>
  </si>
  <si>
    <t>20 szt.</t>
  </si>
  <si>
    <t>Bendamustini hydrochloridum</t>
  </si>
  <si>
    <t>Glatirameri acetas</t>
  </si>
  <si>
    <t>Interferonum beta-1a</t>
  </si>
  <si>
    <t>Peginterferonum beta-1a</t>
  </si>
  <si>
    <t>Afliberceptum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</si>
  <si>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</si>
  <si>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</si>
  <si>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</si>
  <si>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</si>
  <si>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</si>
  <si>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</si>
  <si>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</si>
  <si>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</si>
  <si>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</si>
  <si>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</si>
  <si>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</si>
  <si>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</si>
  <si>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</si>
  <si>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</si>
  <si>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</si>
  <si>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</si>
  <si>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</si>
  <si>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</si>
  <si>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1 fiol.po 10 ml</t>
  </si>
  <si>
    <t>Certolizumabum pegol</t>
  </si>
  <si>
    <t>1 fiol. 15 ml</t>
  </si>
  <si>
    <t>1 implant doszklistkowy z aplikatorem</t>
  </si>
  <si>
    <t>1 fiol.po 25 ml</t>
  </si>
  <si>
    <t>12 amp.-strz.a 0,5 ml</t>
  </si>
  <si>
    <t>4 wkł.a 1,5 ml</t>
  </si>
  <si>
    <t>B.102.FM.</t>
  </si>
  <si>
    <t>2 wstrz.po 0,5 ml</t>
  </si>
  <si>
    <t>1 fiol. 3 ml</t>
  </si>
  <si>
    <t>5 fiol.po 100 mg</t>
  </si>
  <si>
    <t>C.67.</t>
  </si>
  <si>
    <t>5 fiol.po 25 mg</t>
  </si>
  <si>
    <t>1 fiol. 1 ml</t>
  </si>
  <si>
    <t>C.22.</t>
  </si>
  <si>
    <t>Fludarabini phosphas</t>
  </si>
  <si>
    <t>C.25.</t>
  </si>
  <si>
    <t>&lt;1&gt;C.70.a.; &lt;2&gt;C.70.b.; &lt;3&gt;C.70.c.; &lt;4&gt;C.70.d.</t>
  </si>
  <si>
    <t>18.</t>
  </si>
  <si>
    <t xml:space="preserve">Nazwa  handlowa wycenionego leku, postać,dawka, ilość w opakowaniu </t>
  </si>
  <si>
    <t>Ilość opakowań 24 miesiące</t>
  </si>
  <si>
    <t>19.</t>
  </si>
  <si>
    <t>Zadanie 8</t>
  </si>
  <si>
    <t>Zadanie 9</t>
  </si>
  <si>
    <t>Zadanie 10</t>
  </si>
  <si>
    <t>Teclistamabum</t>
  </si>
  <si>
    <t>1 fiol. 1,7 ml</t>
  </si>
  <si>
    <t>28 amp.-strzyk</t>
  </si>
  <si>
    <t>12 amp.-strzyk</t>
  </si>
  <si>
    <t>Interferonum beta-1b</t>
  </si>
  <si>
    <t>Elranatamab</t>
  </si>
  <si>
    <t>1 fiol. 1,1 ml</t>
  </si>
  <si>
    <t>1 fiol. 1,9 ml</t>
  </si>
  <si>
    <t>Talquetamabum</t>
  </si>
  <si>
    <t>1 fiol. 1,5 ml</t>
  </si>
  <si>
    <t>Tofersenum</t>
  </si>
  <si>
    <t>B.176.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</si>
  <si>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</si>
  <si>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</si>
  <si>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</si>
  <si>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</si>
  <si>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</si>
  <si>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</si>
  <si>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</si>
  <si>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</si>
  <si>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</si>
  <si>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</si>
  <si>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</si>
  <si>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Mitoxantronum</t>
  </si>
  <si>
    <t>1 fiol a 10 ml</t>
  </si>
  <si>
    <t>2 mg / ml</t>
  </si>
  <si>
    <t>Wartość netto opcja</t>
  </si>
  <si>
    <t>Ilość w prawie opcji +50% na okres 12 miesięcy</t>
  </si>
  <si>
    <t>tabl. powl.</t>
  </si>
  <si>
    <t>5 mg</t>
  </si>
  <si>
    <t>75 mg</t>
  </si>
  <si>
    <t>20 mg/ml</t>
  </si>
  <si>
    <t>roztwór do wstrzykiwań</t>
  </si>
  <si>
    <t>10 mg</t>
  </si>
  <si>
    <t>25 mg</t>
  </si>
  <si>
    <t>2 mg/ml</t>
  </si>
  <si>
    <t>40 mg/ml</t>
  </si>
  <si>
    <t>10 mg/ml</t>
  </si>
  <si>
    <t>200 mg/ml</t>
  </si>
  <si>
    <t>90 mg/ml</t>
  </si>
  <si>
    <t>Doxorubicinum (w pegylowanych liposomach)</t>
  </si>
  <si>
    <t>Zadanie 22</t>
  </si>
  <si>
    <t>Zadanie 23</t>
  </si>
  <si>
    <t>Zadanie 24</t>
  </si>
  <si>
    <t>Zadanie 25</t>
  </si>
  <si>
    <t>30 μg/0,5 ml</t>
  </si>
  <si>
    <t>44 μg/0,5 ml</t>
  </si>
  <si>
    <t>proszek i rozpuszczalnik do sporządzania roztworu do wstrzykiwań</t>
  </si>
  <si>
    <t>300 μg</t>
  </si>
  <si>
    <t>14 mg</t>
  </si>
  <si>
    <t>125 μg</t>
  </si>
  <si>
    <t>63; 94 μg</t>
  </si>
  <si>
    <t>100 mg roztwór do wstrzykiwań, roztwór do wstrzykiwań, 100 mg</t>
  </si>
  <si>
    <t>roztwór do wstrzykiwań w amp.-strz.</t>
  </si>
  <si>
    <t>267 mg</t>
  </si>
  <si>
    <t>801 mg</t>
  </si>
  <si>
    <t>1800 mg (120 mg/ml)</t>
  </si>
  <si>
    <t>proszek do sporządzania roztworu do wstrzykiwań</t>
  </si>
  <si>
    <t>400 mg</t>
  </si>
  <si>
    <t>proszek do sporządzania koncentratu roztworu do infuzji</t>
  </si>
  <si>
    <t>2,5 mg/ml</t>
  </si>
  <si>
    <t>implant doszklistkowy</t>
  </si>
  <si>
    <t>700 μg</t>
  </si>
  <si>
    <t>Sprawa 62/2026</t>
  </si>
  <si>
    <t>FORMULARZ CENOWY</t>
  </si>
  <si>
    <t>załącznik nr 3 do SWZ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</si>
</sst>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</numFmts>
  <fonts count="25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43" fontId="6" fillId="0" borderId="0" applyFill="0" applyBorder="0" applyAlignment="0" applyProtection="0"/>
    <xf numFmtId="0" fontId="4" fillId="0" borderId="0"/>
    <xf numFmtId="0" fontId="10" fillId="0" borderId="0"/>
    <xf numFmtId="0" fontId="3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6" fillId="0" borderId="0">
      <alignment horizontal="left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13" fillId="0" borderId="0">
      <alignment horizontal="right" vertical="top"/>
    </xf>
    <xf numFmtId="0" fontId="18" fillId="0" borderId="0">
      <alignment horizontal="center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left" vertical="top"/>
    </xf>
    <xf numFmtId="0" fontId="16" fillId="0" borderId="0">
      <alignment horizontal="center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6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6" fillId="0" borderId="0">
      <alignment horizontal="right" vertical="center"/>
    </xf>
    <xf numFmtId="0" fontId="19" fillId="0" borderId="0">
      <alignment horizontal="left" vertical="top"/>
    </xf>
    <xf numFmtId="0" fontId="20" fillId="0" borderId="0">
      <alignment horizontal="left" vertical="top"/>
    </xf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" fillId="0" borderId="0"/>
    <xf numFmtId="44" fontId="1" fillId="0" borderId="0" applyFont="0" applyFill="0" applyBorder="0" applyAlignment="0" applyProtection="0"/>
    <xf numFmtId="0" fontId="24" fillId="0" borderId="0"/>
  </cellStyleXfs>
  <cellXfs count="14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 shrinkToFit="1"/>
    </xf>
    <xf numFmtId="0" fontId="5" fillId="0" borderId="0" xfId="7" applyFont="1" applyAlignment="1">
      <alignment horizontal="left" vertical="center" wrapText="1" shrinkToFit="1"/>
    </xf>
    <xf numFmtId="0" fontId="5" fillId="0" borderId="0" xfId="0" applyFont="1" applyAlignment="1">
      <alignment vertical="center" wrapText="1" shrinkToFi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7" xfId="7" applyFont="1" applyBorder="1" applyAlignment="1">
      <alignment horizontal="left" vertical="center" wrapText="1" shrinkToFit="1"/>
    </xf>
    <xf numFmtId="0" fontId="5" fillId="0" borderId="7" xfId="0" applyFont="1" applyBorder="1" applyAlignment="1">
      <alignment vertical="center" wrapText="1" shrinkToFit="1"/>
    </xf>
    <xf numFmtId="1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 wrapText="1" shrinkToFit="1"/>
    </xf>
    <xf numFmtId="0" fontId="5" fillId="0" borderId="10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17" fillId="0" borderId="1" xfId="110" applyFont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 wrapText="1"/>
    </xf>
    <xf numFmtId="3" fontId="9" fillId="8" borderId="1" xfId="7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/>
    </xf>
    <xf numFmtId="0" fontId="5" fillId="0" borderId="7" xfId="7" applyFont="1" applyBorder="1" applyAlignment="1">
      <alignment vertical="center" wrapText="1" shrinkToFit="1"/>
    </xf>
    <xf numFmtId="0" fontId="5" fillId="0" borderId="4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/>
    <xf numFmtId="0" fontId="5" fillId="0" borderId="10" xfId="7" applyFont="1" applyBorder="1" applyAlignment="1">
      <alignment vertical="center" wrapText="1" shrinkToFit="1"/>
    </xf>
    <xf numFmtId="3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 wrapText="1"/>
    </xf>
    <xf numFmtId="49" fontId="0" fillId="0" borderId="1" xfId="1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10" xfId="0" applyNumberFormat="1" applyFont="1" applyBorder="1" applyAlignment="1">
      <alignment vertical="center" wrapText="1"/>
    </xf>
    <xf numFmtId="49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vertical="center"/>
    </xf>
    <xf numFmtId="164" fontId="21" fillId="4" borderId="7" xfId="0" applyNumberFormat="1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left" vertical="center"/>
    </xf>
    <xf numFmtId="49" fontId="5" fillId="4" borderId="7" xfId="0" applyNumberFormat="1" applyFont="1" applyFill="1" applyBorder="1" applyAlignment="1">
      <alignment horizontal="left" vertical="center"/>
    </xf>
    <xf numFmtId="0" fontId="15" fillId="4" borderId="11" xfId="0" applyFont="1" applyFill="1" applyBorder="1" applyAlignment="1">
      <alignment horizontal="left" vertical="center"/>
    </xf>
    <xf numFmtId="164" fontId="5" fillId="4" borderId="12" xfId="0" applyNumberFormat="1" applyFont="1" applyFill="1" applyBorder="1" applyAlignment="1">
      <alignment vertical="center"/>
    </xf>
    <xf numFmtId="164" fontId="21" fillId="4" borderId="12" xfId="0" applyNumberFormat="1" applyFont="1" applyFill="1" applyBorder="1" applyAlignment="1">
      <alignment horizontal="left" vertical="center"/>
    </xf>
    <xf numFmtId="164" fontId="5" fillId="4" borderId="12" xfId="0" applyNumberFormat="1" applyFont="1" applyFill="1" applyBorder="1" applyAlignment="1">
      <alignment horizontal="left" vertical="center"/>
    </xf>
    <xf numFmtId="164" fontId="22" fillId="4" borderId="12" xfId="0" applyNumberFormat="1" applyFont="1" applyFill="1" applyBorder="1" applyAlignment="1">
      <alignment horizontal="left" vertical="center"/>
    </xf>
    <xf numFmtId="49" fontId="5" fillId="4" borderId="12" xfId="0" applyNumberFormat="1" applyFont="1" applyFill="1" applyBorder="1" applyAlignment="1">
      <alignment horizontal="left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44" fontId="6" fillId="0" borderId="0" xfId="1"/>
    <xf numFmtId="49" fontId="17" fillId="0" borderId="1" xfId="87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4" fontId="6" fillId="0" borderId="1" xfId="1" applyBorder="1" applyAlignment="1">
      <alignment horizontal="center" vertical="center" wrapText="1"/>
    </xf>
    <xf numFmtId="44" fontId="6" fillId="0" borderId="0" xfId="1" applyAlignment="1">
      <alignment vertical="center"/>
    </xf>
    <xf numFmtId="44" fontId="6" fillId="4" borderId="7" xfId="1" applyFill="1" applyBorder="1" applyAlignment="1">
      <alignment horizontal="left" vertical="center"/>
    </xf>
    <xf numFmtId="44" fontId="6" fillId="2" borderId="1" xfId="1" applyFill="1" applyBorder="1" applyAlignment="1" applyProtection="1">
      <alignment horizontal="center" vertical="center" wrapText="1"/>
      <protection locked="0"/>
    </xf>
    <xf numFmtId="44" fontId="6" fillId="0" borderId="7" xfId="1" applyBorder="1" applyAlignment="1">
      <alignment vertical="center" wrapText="1"/>
    </xf>
    <xf numFmtId="44" fontId="6" fillId="0" borderId="4" xfId="1" applyBorder="1" applyAlignment="1">
      <alignment vertical="center" wrapText="1"/>
    </xf>
    <xf numFmtId="44" fontId="6" fillId="0" borderId="10" xfId="1" applyBorder="1" applyAlignment="1">
      <alignment vertical="center" wrapText="1"/>
    </xf>
    <xf numFmtId="44" fontId="6" fillId="4" borderId="12" xfId="1" applyFill="1" applyBorder="1" applyAlignment="1">
      <alignment horizontal="left" vertical="center"/>
    </xf>
    <xf numFmtId="4" fontId="5" fillId="0" borderId="8" xfId="0" applyNumberFormat="1" applyFont="1" applyBorder="1" applyAlignment="1" applyProtection="1">
      <alignment horizontal="right" vertical="center" wrapText="1"/>
      <protection locked="0"/>
    </xf>
    <xf numFmtId="4" fontId="5" fillId="0" borderId="8" xfId="0" applyNumberFormat="1" applyFont="1" applyBorder="1" applyAlignment="1">
      <alignment horizontal="right" vertical="center" wrapText="1"/>
    </xf>
    <xf numFmtId="1" fontId="8" fillId="4" borderId="1" xfId="0" applyNumberFormat="1" applyFont="1" applyFill="1" applyBorder="1" applyAlignment="1">
      <alignment horizontal="left" vertical="center" wrapText="1"/>
    </xf>
    <xf numFmtId="44" fontId="6" fillId="0" borderId="0" xfId="1" applyBorder="1" applyAlignment="1">
      <alignment vertical="center" wrapText="1"/>
    </xf>
    <xf numFmtId="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0" applyNumberFormat="1" applyFont="1" applyFill="1" applyBorder="1" applyAlignment="1">
      <alignment horizontal="center" vertical="center" wrapText="1"/>
    </xf>
    <xf numFmtId="44" fontId="6" fillId="0" borderId="0" xfId="1" applyBorder="1" applyAlignment="1">
      <alignment vertical="center"/>
    </xf>
    <xf numFmtId="44" fontId="6" fillId="0" borderId="0" xfId="1" applyBorder="1"/>
    <xf numFmtId="4" fontId="8" fillId="3" borderId="2" xfId="0" applyNumberFormat="1" applyFont="1" applyFill="1" applyBorder="1" applyAlignment="1">
      <alignment horizontal="left" vertical="center" wrapText="1" shrinkToFit="1"/>
    </xf>
    <xf numFmtId="164" fontId="0" fillId="4" borderId="7" xfId="0" applyNumberForma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0" fillId="4" borderId="12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164" fontId="5" fillId="4" borderId="7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5" fillId="4" borderId="12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>
      <alignment horizontal="right" vertical="center" wrapText="1"/>
    </xf>
    <xf numFmtId="44" fontId="6" fillId="2" borderId="1" xfId="1" applyFill="1" applyBorder="1" applyAlignment="1" applyProtection="1">
      <alignment horizontal="right" vertical="center" wrapText="1" shrinkToFi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164" fontId="5" fillId="4" borderId="7" xfId="0" applyNumberFormat="1" applyFont="1" applyFill="1" applyBorder="1" applyAlignment="1">
      <alignment horizontal="right" vertical="center"/>
    </xf>
    <xf numFmtId="44" fontId="6" fillId="4" borderId="7" xfId="1" applyFill="1" applyBorder="1" applyAlignment="1">
      <alignment horizontal="right" vertical="center"/>
    </xf>
    <xf numFmtId="4" fontId="6" fillId="0" borderId="1" xfId="0" applyNumberFormat="1" applyFont="1" applyBorder="1" applyAlignment="1" applyProtection="1">
      <alignment horizontal="right" vertical="center" wrapText="1"/>
      <protection locked="0"/>
    </xf>
    <xf numFmtId="44" fontId="6" fillId="5" borderId="1" xfId="1" applyFill="1" applyBorder="1" applyAlignment="1">
      <alignment horizontal="right" vertical="center" wrapText="1"/>
    </xf>
    <xf numFmtId="0" fontId="5" fillId="0" borderId="1" xfId="0" applyFont="1" applyBorder="1" applyAlignment="1" applyProtection="1">
      <alignment horizontal="right" vertical="center" wrapText="1"/>
      <protection locked="0"/>
    </xf>
    <xf numFmtId="3" fontId="9" fillId="6" borderId="1" xfId="0" applyNumberFormat="1" applyFont="1" applyFill="1" applyBorder="1" applyAlignment="1">
      <alignment horizontal="right" vertical="center" wrapText="1"/>
    </xf>
    <xf numFmtId="44" fontId="6" fillId="0" borderId="7" xfId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 applyProtection="1">
      <alignment horizontal="right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/>
    </xf>
    <xf numFmtId="44" fontId="6" fillId="0" borderId="0" xfId="1" applyAlignment="1">
      <alignment horizontal="right" vertical="center"/>
    </xf>
    <xf numFmtId="0" fontId="5" fillId="0" borderId="0" xfId="0" applyFont="1" applyAlignment="1">
      <alignment horizontal="right" vertical="center"/>
    </xf>
    <xf numFmtId="44" fontId="6" fillId="0" borderId="4" xfId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44" fontId="6" fillId="0" borderId="0" xfId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44" fontId="6" fillId="0" borderId="0" xfId="1" applyBorder="1" applyAlignment="1" applyProtection="1">
      <alignment horizontal="right" vertical="center" wrapText="1"/>
      <protection locked="0"/>
    </xf>
    <xf numFmtId="49" fontId="5" fillId="0" borderId="1" xfId="0" applyNumberFormat="1" applyFont="1" applyBorder="1" applyAlignment="1" applyProtection="1">
      <alignment horizontal="right" vertical="center" wrapText="1"/>
      <protection locked="0"/>
    </xf>
    <xf numFmtId="164" fontId="5" fillId="4" borderId="12" xfId="0" applyNumberFormat="1" applyFont="1" applyFill="1" applyBorder="1" applyAlignment="1">
      <alignment horizontal="right" vertical="center"/>
    </xf>
    <xf numFmtId="44" fontId="6" fillId="4" borderId="12" xfId="1" applyFill="1" applyBorder="1" applyAlignment="1">
      <alignment horizontal="right" vertical="center"/>
    </xf>
    <xf numFmtId="0" fontId="13" fillId="0" borderId="1" xfId="111" applyFont="1" applyBorder="1" applyAlignment="1">
      <alignment horizontal="right" vertical="center" wrapText="1"/>
    </xf>
    <xf numFmtId="4" fontId="5" fillId="0" borderId="14" xfId="0" applyNumberFormat="1" applyFont="1" applyBorder="1" applyAlignment="1" applyProtection="1">
      <alignment horizontal="right" vertical="center" wrapText="1"/>
      <protection locked="0"/>
    </xf>
    <xf numFmtId="4" fontId="5" fillId="0" borderId="14" xfId="0" applyNumberFormat="1" applyFont="1" applyBorder="1" applyAlignment="1">
      <alignment horizontal="right" vertical="center" wrapText="1"/>
    </xf>
    <xf numFmtId="44" fontId="6" fillId="0" borderId="10" xfId="1" applyBorder="1" applyAlignment="1" applyProtection="1">
      <alignment horizontal="right" vertical="center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4" fontId="5" fillId="0" borderId="10" xfId="0" applyNumberFormat="1" applyFont="1" applyBorder="1" applyAlignment="1" applyProtection="1">
      <alignment horizontal="right" vertical="center" wrapText="1"/>
      <protection locked="0"/>
    </xf>
    <xf numFmtId="0" fontId="12" fillId="0" borderId="1" xfId="0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9" fontId="13" fillId="0" borderId="1" xfId="96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44" fontId="6" fillId="0" borderId="0" xfId="1" applyBorder="1" applyAlignment="1">
      <alignment horizontal="right"/>
    </xf>
    <xf numFmtId="0" fontId="5" fillId="0" borderId="0" xfId="0" applyFont="1" applyAlignment="1">
      <alignment horizontal="right"/>
    </xf>
    <xf numFmtId="44" fontId="6" fillId="0" borderId="0" xfId="1" applyAlignment="1">
      <alignment horizontal="right"/>
    </xf>
    <xf numFmtId="0" fontId="15" fillId="4" borderId="6" xfId="0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/>
    </xf>
    <xf numFmtId="164" fontId="21" fillId="4" borderId="7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 wrapText="1"/>
    </xf>
    <xf numFmtId="164" fontId="0" fillId="4" borderId="7" xfId="0" applyNumberForma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/>
    </xf>
    <xf numFmtId="44" fontId="6" fillId="4" borderId="7" xfId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</cellXfs>
  <cellStyles count="124">
    <cellStyle name="Dziesiętny 2" xfId="34"/>
    <cellStyle name="Normal 2" xfId="35"/>
    <cellStyle name="Normal_Sheet2" xfId="2"/>
    <cellStyle name="Normalny" xfId="0" builtinId="0"/>
    <cellStyle name="Normalny 10" xfId="38"/>
    <cellStyle name="Normalny 102" xfId="100"/>
    <cellStyle name="Normalny 104" xfId="101"/>
    <cellStyle name="Normalny 106" xfId="102"/>
    <cellStyle name="Normalny 107" xfId="103"/>
    <cellStyle name="Normalny 11" xfId="3"/>
    <cellStyle name="Normalny 111" xfId="105"/>
    <cellStyle name="Normalny 113" xfId="106"/>
    <cellStyle name="Normalny 114" xfId="104"/>
    <cellStyle name="Normalny 115" xfId="107"/>
    <cellStyle name="Normalny 12" xfId="39"/>
    <cellStyle name="Normalny 121" xfId="108"/>
    <cellStyle name="Normalny 124" xfId="109"/>
    <cellStyle name="Normalny 127" xfId="112"/>
    <cellStyle name="Normalny 128" xfId="113"/>
    <cellStyle name="Normalny 129" xfId="114"/>
    <cellStyle name="Normalny 13" xfId="4"/>
    <cellStyle name="Normalny 131" xfId="115"/>
    <cellStyle name="Normalny 132" xfId="116"/>
    <cellStyle name="Normalny 14" xfId="121"/>
    <cellStyle name="Normalny 15" xfId="95"/>
    <cellStyle name="Normalny 17" xfId="43"/>
    <cellStyle name="Normalny 18" xfId="5"/>
    <cellStyle name="Normalny 19" xfId="6"/>
    <cellStyle name="Normalny 2" xfId="7"/>
    <cellStyle name="Normalny 20" xfId="8"/>
    <cellStyle name="Normalny 21" xfId="40"/>
    <cellStyle name="Normalny 22" xfId="41"/>
    <cellStyle name="Normalny 23" xfId="42"/>
    <cellStyle name="Normalny 24" xfId="44"/>
    <cellStyle name="Normalny 25" xfId="9"/>
    <cellStyle name="Normalny 26" xfId="72"/>
    <cellStyle name="Normalny 27" xfId="73"/>
    <cellStyle name="Normalny 28" xfId="74"/>
    <cellStyle name="Normalny 29" xfId="75"/>
    <cellStyle name="Normalny 3" xfId="10"/>
    <cellStyle name="Normalny 30" xfId="76"/>
    <cellStyle name="Normalny 31" xfId="45"/>
    <cellStyle name="Normalny 32" xfId="11"/>
    <cellStyle name="Normalny 33" xfId="46"/>
    <cellStyle name="Normalny 34" xfId="12"/>
    <cellStyle name="Normalny 35" xfId="13"/>
    <cellStyle name="Normalny 36" xfId="14"/>
    <cellStyle name="Normalny 37" xfId="47"/>
    <cellStyle name="Normalny 38" xfId="48"/>
    <cellStyle name="Normalny 39" xfId="49"/>
    <cellStyle name="Normalny 4" xfId="15"/>
    <cellStyle name="Normalny 40" xfId="77"/>
    <cellStyle name="Normalny 41" xfId="78"/>
    <cellStyle name="Normalny 42" xfId="50"/>
    <cellStyle name="Normalny 43" xfId="51"/>
    <cellStyle name="Normalny 44" xfId="52"/>
    <cellStyle name="Normalny 46" xfId="96"/>
    <cellStyle name="Normalny 47" xfId="79"/>
    <cellStyle name="Normalny 5" xfId="36"/>
    <cellStyle name="Normalny 53" xfId="90"/>
    <cellStyle name="Normalny 54" xfId="80"/>
    <cellStyle name="Normalny 55" xfId="91"/>
    <cellStyle name="Normalny 56" xfId="92"/>
    <cellStyle name="Normalny 57" xfId="93"/>
    <cellStyle name="Normalny 59" xfId="94"/>
    <cellStyle name="Normalny 6" xfId="16"/>
    <cellStyle name="Normalny 6 2" xfId="123"/>
    <cellStyle name="Normalny 60" xfId="86"/>
    <cellStyle name="Normalny 61" xfId="87"/>
    <cellStyle name="Normalny 62" xfId="88"/>
    <cellStyle name="Normalny 64" xfId="89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8"/>
    <cellStyle name="Normalny 77" xfId="119"/>
    <cellStyle name="Normalny 78" xfId="120"/>
    <cellStyle name="Normalny 79" xfId="117"/>
    <cellStyle name="Normalny 8" xfId="28"/>
    <cellStyle name="Normalny 81" xfId="97"/>
    <cellStyle name="Normalny 82" xfId="98"/>
    <cellStyle name="Normalny 84" xfId="29"/>
    <cellStyle name="Normalny 85" xfId="30"/>
    <cellStyle name="Normalny 86" xfId="31"/>
    <cellStyle name="Normalny 88" xfId="85"/>
    <cellStyle name="Normalny 9" xfId="37"/>
    <cellStyle name="Normalny 9 2" xfId="82"/>
    <cellStyle name="Normalny 9 3" xfId="84"/>
    <cellStyle name="Normalny 91" xfId="110"/>
    <cellStyle name="Normalny 94" xfId="111"/>
    <cellStyle name="Normalny 97" xfId="32"/>
    <cellStyle name="Normalny 98" xfId="99"/>
    <cellStyle name="S0" xfId="53"/>
    <cellStyle name="S1" xfId="54"/>
    <cellStyle name="S10" xfId="63"/>
    <cellStyle name="S11" xfId="64"/>
    <cellStyle name="S12" xfId="65"/>
    <cellStyle name="S13" xfId="66"/>
    <cellStyle name="S14" xfId="67"/>
    <cellStyle name="S15" xfId="68"/>
    <cellStyle name="S16" xfId="69"/>
    <cellStyle name="S17" xfId="70"/>
    <cellStyle name="S18" xfId="71"/>
    <cellStyle name="S2" xfId="55"/>
    <cellStyle name="S3" xfId="56"/>
    <cellStyle name="S4" xfId="57"/>
    <cellStyle name="S5" xfId="58"/>
    <cellStyle name="S6" xfId="59"/>
    <cellStyle name="S7" xfId="60"/>
    <cellStyle name="S8" xfId="61"/>
    <cellStyle name="S9" xfId="62"/>
    <cellStyle name="Walutowy" xfId="1" builtinId="4"/>
    <cellStyle name="Walutowy 2" xfId="33"/>
    <cellStyle name="Walutowy 2 2" xfId="81"/>
    <cellStyle name="Walutowy 2 3" xfId="83"/>
    <cellStyle name="Walutowy 3" xfId="122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S121"/>
  <sheetViews>
    <sheetView showGridLines="0" tabSelected="1" view="pageBreakPreview" zoomScale="70" zoomScaleNormal="70" zoomScaleSheetLayoutView="70" zoomScalePageLayoutView="90" workbookViewId="0">
      <selection activeCell="R1" sqref="R1:S1"/>
    </sheetView>
  </sheetViews>
  <sheetFormatPr defaultColWidth="9.140625" defaultRowHeight="12.75"/>
  <cols>
    <col min="1" max="1" width="8" customWidth="1"/>
    <col min="2" max="2" width="29.140625" style="43" bestFit="1" customWidth="1"/>
    <col min="3" max="3" width="14.140625" customWidth="1"/>
    <col min="4" max="4" width="8.7109375" style="2" bestFit="1" customWidth="1"/>
    <col min="5" max="5" width="12.140625" bestFit="1" customWidth="1"/>
    <col min="6" max="6" width="10.42578125" customWidth="1"/>
    <col min="7" max="7" width="4.85546875" customWidth="1"/>
    <col min="8" max="8" width="27" style="90" customWidth="1"/>
    <col min="9" max="9" width="20.5703125" style="54" customWidth="1"/>
    <col min="10" max="10" width="13.5703125" style="68" customWidth="1"/>
    <col min="11" max="11" width="7.28515625" customWidth="1"/>
    <col min="12" max="12" width="14.140625" style="68" customWidth="1"/>
    <col min="13" max="13" width="17.28515625" style="132" customWidth="1"/>
    <col min="14" max="14" width="16.28515625" style="132" customWidth="1"/>
    <col min="15" max="15" width="15.7109375" style="135" customWidth="1"/>
    <col min="16" max="17" width="14.140625" style="134" customWidth="1"/>
    <col min="18" max="18" width="16.140625" style="134" customWidth="1"/>
    <col min="19" max="19" width="16.7109375" style="134" customWidth="1"/>
  </cols>
  <sheetData>
    <row r="1" spans="1:19">
      <c r="B1" s="43" t="s">
        <v>181</v>
      </c>
      <c r="I1" s="143" t="s">
        <v>182</v>
      </c>
      <c r="J1" s="143"/>
      <c r="K1" s="143"/>
      <c r="L1" s="143"/>
      <c r="R1" s="144" t="s">
        <v>183</v>
      </c>
      <c r="S1" s="144"/>
    </row>
    <row r="3" spans="1:19" ht="51">
      <c r="A3" s="16" t="s">
        <v>0</v>
      </c>
      <c r="B3" s="38" t="s">
        <v>1</v>
      </c>
      <c r="C3" s="4" t="s">
        <v>2</v>
      </c>
      <c r="D3" s="16" t="s">
        <v>3</v>
      </c>
      <c r="E3" s="16" t="s">
        <v>4</v>
      </c>
      <c r="F3" s="3" t="s">
        <v>113</v>
      </c>
      <c r="G3" s="4" t="s">
        <v>5</v>
      </c>
      <c r="H3" s="87" t="s">
        <v>112</v>
      </c>
      <c r="I3" s="47" t="s">
        <v>6</v>
      </c>
      <c r="J3" s="74" t="s">
        <v>7</v>
      </c>
      <c r="K3" s="17" t="s">
        <v>8</v>
      </c>
      <c r="L3" s="74" t="s">
        <v>9</v>
      </c>
      <c r="M3" s="98" t="s">
        <v>10</v>
      </c>
      <c r="N3" s="99" t="s">
        <v>11</v>
      </c>
      <c r="O3" s="100" t="s">
        <v>92</v>
      </c>
      <c r="P3" s="101" t="s">
        <v>12</v>
      </c>
      <c r="Q3" s="101" t="s">
        <v>145</v>
      </c>
      <c r="R3" s="98" t="s">
        <v>144</v>
      </c>
      <c r="S3" s="98" t="s">
        <v>11</v>
      </c>
    </row>
    <row r="4" spans="1:19" ht="13.5" thickBot="1">
      <c r="A4" s="16" t="s">
        <v>75</v>
      </c>
      <c r="B4" s="16" t="s">
        <v>76</v>
      </c>
      <c r="C4" s="16" t="s">
        <v>77</v>
      </c>
      <c r="D4" s="16" t="s">
        <v>78</v>
      </c>
      <c r="E4" s="16" t="s">
        <v>79</v>
      </c>
      <c r="F4" s="16" t="s">
        <v>80</v>
      </c>
      <c r="G4" s="16" t="s">
        <v>81</v>
      </c>
      <c r="H4" s="5" t="s">
        <v>82</v>
      </c>
      <c r="I4" s="47" t="s">
        <v>83</v>
      </c>
      <c r="J4" s="71" t="s">
        <v>84</v>
      </c>
      <c r="K4" s="16" t="s">
        <v>85</v>
      </c>
      <c r="L4" s="71" t="s">
        <v>86</v>
      </c>
      <c r="M4" s="16" t="s">
        <v>87</v>
      </c>
      <c r="N4" s="16" t="s">
        <v>88</v>
      </c>
      <c r="O4" s="71" t="s">
        <v>89</v>
      </c>
      <c r="P4" s="16" t="s">
        <v>90</v>
      </c>
      <c r="Q4" s="16" t="s">
        <v>91</v>
      </c>
      <c r="R4" s="16" t="s">
        <v>111</v>
      </c>
      <c r="S4" s="16" t="s">
        <v>114</v>
      </c>
    </row>
    <row r="5" spans="1:19" ht="16.5" thickBot="1">
      <c r="A5" s="136" t="s">
        <v>47</v>
      </c>
      <c r="B5" s="137"/>
      <c r="C5" s="138" t="s">
        <v>23</v>
      </c>
      <c r="D5" s="139"/>
      <c r="E5" s="137"/>
      <c r="F5" s="137"/>
      <c r="G5" s="137"/>
      <c r="H5" s="140"/>
      <c r="I5" s="141"/>
      <c r="J5" s="142"/>
      <c r="K5" s="137"/>
      <c r="L5" s="142"/>
      <c r="M5" s="137"/>
      <c r="N5" s="137"/>
      <c r="O5" s="142"/>
      <c r="P5" s="137"/>
      <c r="Q5" s="137"/>
      <c r="R5" s="137"/>
      <c r="S5" s="137"/>
    </row>
    <row r="6" spans="1:19" ht="51">
      <c r="A6" s="12">
        <v>1</v>
      </c>
      <c r="B6" s="38" t="s">
        <v>23</v>
      </c>
      <c r="C6" s="12" t="s">
        <v>20</v>
      </c>
      <c r="D6" s="12" t="s">
        <v>24</v>
      </c>
      <c r="E6" s="5" t="s">
        <v>25</v>
      </c>
      <c r="F6" s="67">
        <v>100</v>
      </c>
      <c r="G6" s="12" t="s">
        <v>14</v>
      </c>
      <c r="H6" s="81"/>
      <c r="I6" s="48"/>
      <c r="J6" s="71"/>
      <c r="K6" s="27">
        <v>0.08</v>
      </c>
      <c r="L6" s="71">
        <f>J6*(1+K6)</f>
        <v>0</v>
      </c>
      <c r="M6" s="104">
        <f>F6*J6</f>
        <v>0</v>
      </c>
      <c r="N6" s="8">
        <f t="shared" ref="N6" si="0">M6*(1+K6)</f>
        <v>0</v>
      </c>
      <c r="O6" s="105"/>
      <c r="P6" s="106" t="s">
        <v>64</v>
      </c>
      <c r="Q6" s="107">
        <v>50</v>
      </c>
      <c r="R6" s="7">
        <f>Q6*J6</f>
        <v>0</v>
      </c>
      <c r="S6" s="8">
        <f>R6*(1+K6)</f>
        <v>0</v>
      </c>
    </row>
    <row r="7" spans="1:19" ht="94.5" customHeight="1">
      <c r="A7" s="12">
        <v>2</v>
      </c>
      <c r="B7" s="38" t="s">
        <v>28</v>
      </c>
      <c r="C7" s="12" t="s">
        <v>20</v>
      </c>
      <c r="D7" s="12" t="s">
        <v>29</v>
      </c>
      <c r="E7" s="5" t="s">
        <v>22</v>
      </c>
      <c r="F7" s="67">
        <v>30</v>
      </c>
      <c r="G7" s="12" t="s">
        <v>14</v>
      </c>
      <c r="H7" s="81"/>
      <c r="I7" s="48"/>
      <c r="J7" s="71"/>
      <c r="K7" s="27">
        <v>0.08</v>
      </c>
      <c r="L7" s="71">
        <f t="shared" ref="L7:L8" si="1">J7*(1+K7)</f>
        <v>0</v>
      </c>
      <c r="M7" s="104">
        <f t="shared" ref="M7:M8" si="2">F7*J7</f>
        <v>0</v>
      </c>
      <c r="N7" s="8">
        <f t="shared" ref="N7:N8" si="3">M7*(1+K7)</f>
        <v>0</v>
      </c>
      <c r="O7" s="105"/>
      <c r="P7" s="106" t="s">
        <v>65</v>
      </c>
      <c r="Q7" s="107">
        <v>15</v>
      </c>
      <c r="R7" s="7">
        <f t="shared" ref="R7:R8" si="4">Q7*J7</f>
        <v>0</v>
      </c>
      <c r="S7" s="8">
        <f t="shared" ref="S7:S8" si="5">R7*(1+K7)</f>
        <v>0</v>
      </c>
    </row>
    <row r="8" spans="1:19" ht="51.75" thickBot="1">
      <c r="A8" s="12">
        <v>3</v>
      </c>
      <c r="B8" s="38" t="s">
        <v>23</v>
      </c>
      <c r="C8" s="12" t="s">
        <v>20</v>
      </c>
      <c r="D8" s="12" t="s">
        <v>26</v>
      </c>
      <c r="E8" s="5" t="s">
        <v>27</v>
      </c>
      <c r="F8" s="67">
        <v>132</v>
      </c>
      <c r="G8" s="12" t="s">
        <v>14</v>
      </c>
      <c r="H8" s="81"/>
      <c r="I8" s="48"/>
      <c r="J8" s="71"/>
      <c r="K8" s="27">
        <v>0.08</v>
      </c>
      <c r="L8" s="71">
        <f t="shared" si="1"/>
        <v>0</v>
      </c>
      <c r="M8" s="104">
        <f t="shared" si="2"/>
        <v>0</v>
      </c>
      <c r="N8" s="8">
        <f t="shared" si="3"/>
        <v>0</v>
      </c>
      <c r="O8" s="105"/>
      <c r="P8" s="106" t="s">
        <v>64</v>
      </c>
      <c r="Q8" s="107">
        <v>66</v>
      </c>
      <c r="R8" s="7">
        <f t="shared" si="4"/>
        <v>0</v>
      </c>
      <c r="S8" s="8">
        <f t="shared" si="5"/>
        <v>0</v>
      </c>
    </row>
    <row r="9" spans="1:19" ht="13.5" thickBot="1">
      <c r="A9" s="18"/>
      <c r="B9" s="39" t="s">
        <v>47</v>
      </c>
      <c r="C9" s="15" t="s">
        <v>19</v>
      </c>
      <c r="D9" s="19"/>
      <c r="E9" s="19"/>
      <c r="F9" s="19"/>
      <c r="G9" s="19"/>
      <c r="H9" s="89"/>
      <c r="I9" s="49"/>
      <c r="J9" s="75"/>
      <c r="K9" s="19"/>
      <c r="L9" s="75"/>
      <c r="M9" s="79">
        <f>SUM(M6:M8)</f>
        <v>0</v>
      </c>
      <c r="N9" s="80">
        <f>SUM(N6:N8)</f>
        <v>0</v>
      </c>
      <c r="O9" s="108"/>
      <c r="P9" s="109"/>
      <c r="Q9" s="109"/>
      <c r="R9" s="110">
        <f>SUM(R6:R8)</f>
        <v>0</v>
      </c>
      <c r="S9" s="110">
        <f>SUM(S6:S8)</f>
        <v>0</v>
      </c>
    </row>
    <row r="10" spans="1:19" ht="13.5" thickBot="1">
      <c r="A10" s="1"/>
      <c r="B10" s="13"/>
      <c r="C10" s="1"/>
      <c r="D10" s="96"/>
      <c r="E10" s="1"/>
      <c r="F10" s="1"/>
      <c r="G10" s="1"/>
      <c r="I10" s="46"/>
      <c r="J10" s="72"/>
      <c r="K10" s="1"/>
      <c r="L10" s="72"/>
      <c r="M10" s="111"/>
      <c r="N10" s="111"/>
      <c r="O10" s="112"/>
      <c r="P10" s="113"/>
      <c r="Q10" s="113"/>
      <c r="R10" s="113"/>
      <c r="S10" s="113"/>
    </row>
    <row r="11" spans="1:19" ht="16.5" thickBot="1">
      <c r="A11" s="56" t="s">
        <v>48</v>
      </c>
      <c r="B11" s="57"/>
      <c r="C11" s="58" t="s">
        <v>72</v>
      </c>
      <c r="D11" s="95"/>
      <c r="E11" s="59"/>
      <c r="F11" s="59"/>
      <c r="G11" s="59"/>
      <c r="H11" s="88"/>
      <c r="I11" s="60"/>
      <c r="J11" s="73"/>
      <c r="K11" s="59"/>
      <c r="L11" s="73"/>
      <c r="M11" s="102"/>
      <c r="N11" s="102"/>
      <c r="O11" s="103"/>
      <c r="P11" s="102"/>
      <c r="Q11" s="102"/>
      <c r="R11" s="102"/>
      <c r="S11" s="102"/>
    </row>
    <row r="12" spans="1:19" ht="52.5" customHeight="1">
      <c r="A12" s="12">
        <v>1</v>
      </c>
      <c r="B12" s="42" t="s">
        <v>72</v>
      </c>
      <c r="C12" s="70" t="s">
        <v>150</v>
      </c>
      <c r="D12" s="31" t="s">
        <v>163</v>
      </c>
      <c r="E12" s="32" t="s">
        <v>30</v>
      </c>
      <c r="F12" s="67">
        <v>450</v>
      </c>
      <c r="G12" s="12" t="s">
        <v>13</v>
      </c>
      <c r="H12" s="81"/>
      <c r="I12" s="50"/>
      <c r="J12" s="71"/>
      <c r="K12" s="27">
        <v>0.08</v>
      </c>
      <c r="L12" s="71">
        <f t="shared" ref="L12:L13" si="6">J12*(1+K12)</f>
        <v>0</v>
      </c>
      <c r="M12" s="104">
        <f t="shared" ref="M12:M13" si="7">F12*J12</f>
        <v>0</v>
      </c>
      <c r="N12" s="8">
        <f t="shared" ref="N12:N13" si="8">M12*(1+K12)</f>
        <v>0</v>
      </c>
      <c r="O12" s="105"/>
      <c r="P12" s="106" t="s">
        <v>55</v>
      </c>
      <c r="Q12" s="107">
        <v>225</v>
      </c>
      <c r="R12" s="7">
        <f t="shared" ref="R12:R13" si="9">Q12*J12</f>
        <v>0</v>
      </c>
      <c r="S12" s="8">
        <f t="shared" ref="S12:S13" si="10">R12*(1+K12)</f>
        <v>0</v>
      </c>
    </row>
    <row r="13" spans="1:19" ht="63.75" customHeight="1" thickBot="1">
      <c r="A13" s="12">
        <v>2</v>
      </c>
      <c r="B13" s="42" t="s">
        <v>72</v>
      </c>
      <c r="C13" s="70" t="s">
        <v>150</v>
      </c>
      <c r="D13" s="31" t="s">
        <v>163</v>
      </c>
      <c r="E13" s="32" t="s">
        <v>31</v>
      </c>
      <c r="F13" s="67">
        <v>50</v>
      </c>
      <c r="G13" s="12" t="s">
        <v>13</v>
      </c>
      <c r="H13" s="81"/>
      <c r="I13" s="50"/>
      <c r="J13" s="71"/>
      <c r="K13" s="27">
        <v>0.08</v>
      </c>
      <c r="L13" s="71">
        <f t="shared" si="6"/>
        <v>0</v>
      </c>
      <c r="M13" s="104">
        <f t="shared" si="7"/>
        <v>0</v>
      </c>
      <c r="N13" s="8">
        <f t="shared" si="8"/>
        <v>0</v>
      </c>
      <c r="O13" s="105"/>
      <c r="P13" s="106" t="s">
        <v>55</v>
      </c>
      <c r="Q13" s="107">
        <v>25</v>
      </c>
      <c r="R13" s="7">
        <f t="shared" si="9"/>
        <v>0</v>
      </c>
      <c r="S13" s="8">
        <f t="shared" si="10"/>
        <v>0</v>
      </c>
    </row>
    <row r="14" spans="1:19" ht="13.5" thickBot="1">
      <c r="A14" s="18"/>
      <c r="B14" s="39" t="s">
        <v>48</v>
      </c>
      <c r="C14" s="15" t="s">
        <v>19</v>
      </c>
      <c r="D14" s="19"/>
      <c r="E14" s="19"/>
      <c r="F14" s="19"/>
      <c r="G14" s="19"/>
      <c r="H14" s="89"/>
      <c r="I14" s="49"/>
      <c r="J14" s="75"/>
      <c r="K14" s="19"/>
      <c r="L14" s="75"/>
      <c r="M14" s="79">
        <f>SUM(M12:M13)</f>
        <v>0</v>
      </c>
      <c r="N14" s="80">
        <f>SUM(N12:N13)</f>
        <v>0</v>
      </c>
      <c r="O14" s="108"/>
      <c r="P14" s="109"/>
      <c r="Q14" s="109"/>
      <c r="R14" s="110">
        <f>SUM(R12:R13)</f>
        <v>0</v>
      </c>
      <c r="S14" s="110">
        <f>SUM(S12:S13)</f>
        <v>0</v>
      </c>
    </row>
    <row r="15" spans="1:19" ht="13.5" thickBot="1">
      <c r="A15" s="20"/>
      <c r="B15" s="40"/>
      <c r="C15" s="9"/>
      <c r="D15" s="21"/>
      <c r="E15" s="21"/>
      <c r="F15" s="22"/>
      <c r="G15" s="22"/>
      <c r="H15" s="91"/>
      <c r="I15" s="51"/>
      <c r="J15" s="76"/>
      <c r="K15" s="21"/>
      <c r="L15" s="76"/>
      <c r="M15" s="23"/>
      <c r="N15" s="24"/>
      <c r="O15" s="114"/>
      <c r="P15" s="115"/>
      <c r="Q15" s="116"/>
      <c r="R15" s="116"/>
      <c r="S15" s="116"/>
    </row>
    <row r="16" spans="1:19" ht="16.5" thickBot="1">
      <c r="A16" s="56" t="s">
        <v>49</v>
      </c>
      <c r="B16" s="57"/>
      <c r="C16" s="58" t="s">
        <v>72</v>
      </c>
      <c r="D16" s="95"/>
      <c r="E16" s="59"/>
      <c r="F16" s="59"/>
      <c r="G16" s="59"/>
      <c r="H16" s="88"/>
      <c r="I16" s="60"/>
      <c r="J16" s="73"/>
      <c r="K16" s="59"/>
      <c r="L16" s="73"/>
      <c r="M16" s="102"/>
      <c r="N16" s="102"/>
      <c r="O16" s="103"/>
      <c r="P16" s="102"/>
      <c r="Q16" s="102"/>
      <c r="R16" s="102"/>
      <c r="S16" s="102"/>
    </row>
    <row r="17" spans="1:19" ht="25.5">
      <c r="A17" s="12">
        <v>1</v>
      </c>
      <c r="B17" s="42" t="s">
        <v>72</v>
      </c>
      <c r="C17" s="70" t="s">
        <v>150</v>
      </c>
      <c r="D17" s="31" t="s">
        <v>164</v>
      </c>
      <c r="E17" s="32" t="s">
        <v>98</v>
      </c>
      <c r="F17" s="67">
        <v>180</v>
      </c>
      <c r="G17" s="12" t="s">
        <v>13</v>
      </c>
      <c r="H17" s="81"/>
      <c r="I17" s="48"/>
      <c r="J17" s="71"/>
      <c r="K17" s="27">
        <v>0.08</v>
      </c>
      <c r="L17" s="71">
        <f t="shared" ref="L17:L18" si="11">J17*(1+K17)</f>
        <v>0</v>
      </c>
      <c r="M17" s="104">
        <f t="shared" ref="M17:M18" si="12">F17*J17</f>
        <v>0</v>
      </c>
      <c r="N17" s="8">
        <f t="shared" ref="N17:N18" si="13">M17*(1+K17)</f>
        <v>0</v>
      </c>
      <c r="O17" s="105"/>
      <c r="P17" s="106" t="s">
        <v>55</v>
      </c>
      <c r="Q17" s="107">
        <v>90</v>
      </c>
      <c r="R17" s="7">
        <f t="shared" ref="R17:R18" si="14">Q17*J17</f>
        <v>0</v>
      </c>
      <c r="S17" s="8">
        <f t="shared" ref="S17:S18" si="15">R17*(1+K17)</f>
        <v>0</v>
      </c>
    </row>
    <row r="18" spans="1:19" ht="26.25" thickBot="1">
      <c r="A18" s="12">
        <v>2</v>
      </c>
      <c r="B18" s="42" t="s">
        <v>72</v>
      </c>
      <c r="C18" s="70" t="s">
        <v>150</v>
      </c>
      <c r="D18" s="31" t="s">
        <v>164</v>
      </c>
      <c r="E18" s="32" t="s">
        <v>99</v>
      </c>
      <c r="F18" s="67">
        <v>10</v>
      </c>
      <c r="G18" s="12" t="s">
        <v>13</v>
      </c>
      <c r="H18" s="81"/>
      <c r="I18" s="48"/>
      <c r="J18" s="71"/>
      <c r="K18" s="27">
        <v>0.08</v>
      </c>
      <c r="L18" s="71">
        <f t="shared" si="11"/>
        <v>0</v>
      </c>
      <c r="M18" s="104">
        <f t="shared" si="12"/>
        <v>0</v>
      </c>
      <c r="N18" s="8">
        <f t="shared" si="13"/>
        <v>0</v>
      </c>
      <c r="O18" s="105"/>
      <c r="P18" s="106" t="s">
        <v>55</v>
      </c>
      <c r="Q18" s="107">
        <v>5</v>
      </c>
      <c r="R18" s="7">
        <f t="shared" si="14"/>
        <v>0</v>
      </c>
      <c r="S18" s="8">
        <f t="shared" si="15"/>
        <v>0</v>
      </c>
    </row>
    <row r="19" spans="1:19" ht="13.5" thickBot="1">
      <c r="A19" s="18"/>
      <c r="B19" s="39" t="s">
        <v>49</v>
      </c>
      <c r="C19" s="15" t="s">
        <v>19</v>
      </c>
      <c r="D19" s="19"/>
      <c r="E19" s="19"/>
      <c r="F19" s="19"/>
      <c r="G19" s="19"/>
      <c r="H19" s="89"/>
      <c r="I19" s="49"/>
      <c r="J19" s="75"/>
      <c r="K19" s="19"/>
      <c r="L19" s="75"/>
      <c r="M19" s="79">
        <f>SUM(M17:M18)</f>
        <v>0</v>
      </c>
      <c r="N19" s="79">
        <f>SUM(N17:N18)</f>
        <v>0</v>
      </c>
      <c r="O19" s="108"/>
      <c r="P19" s="109"/>
      <c r="Q19" s="109"/>
      <c r="R19" s="110">
        <f>SUM(R17:R18)</f>
        <v>0</v>
      </c>
      <c r="S19" s="110">
        <f>SUM(S17:S18)</f>
        <v>0</v>
      </c>
    </row>
    <row r="20" spans="1:19" ht="13.5" thickBot="1">
      <c r="A20" s="20"/>
      <c r="B20" s="40"/>
      <c r="C20" s="9"/>
      <c r="D20" s="21"/>
      <c r="E20" s="21"/>
      <c r="F20" s="22"/>
      <c r="G20" s="22"/>
      <c r="H20" s="91"/>
      <c r="I20" s="51"/>
      <c r="J20" s="76"/>
      <c r="K20" s="21"/>
      <c r="L20" s="76"/>
      <c r="M20" s="23"/>
      <c r="N20" s="24"/>
      <c r="O20" s="114"/>
      <c r="P20" s="115"/>
      <c r="Q20" s="116"/>
      <c r="R20" s="116"/>
      <c r="S20" s="116"/>
    </row>
    <row r="21" spans="1:19" ht="16.5" thickBot="1">
      <c r="A21" s="56" t="s">
        <v>50</v>
      </c>
      <c r="B21" s="57"/>
      <c r="C21" s="58" t="s">
        <v>122</v>
      </c>
      <c r="D21" s="95"/>
      <c r="E21" s="59"/>
      <c r="F21" s="59"/>
      <c r="G21" s="59"/>
      <c r="H21" s="88"/>
      <c r="I21" s="60"/>
      <c r="J21" s="73"/>
      <c r="K21" s="59"/>
      <c r="L21" s="73"/>
      <c r="M21" s="102"/>
      <c r="N21" s="102"/>
      <c r="O21" s="103"/>
      <c r="P21" s="102"/>
      <c r="Q21" s="102"/>
      <c r="R21" s="102"/>
      <c r="S21" s="102"/>
    </row>
    <row r="22" spans="1:19" ht="77.25" thickBot="1">
      <c r="A22" s="12">
        <v>1</v>
      </c>
      <c r="B22" s="42" t="s">
        <v>122</v>
      </c>
      <c r="C22" s="70" t="s">
        <v>165</v>
      </c>
      <c r="D22" s="31" t="s">
        <v>166</v>
      </c>
      <c r="E22" s="32" t="s">
        <v>32</v>
      </c>
      <c r="F22" s="67">
        <v>800</v>
      </c>
      <c r="G22" s="12" t="s">
        <v>13</v>
      </c>
      <c r="H22" s="81"/>
      <c r="I22" s="50"/>
      <c r="J22" s="71"/>
      <c r="K22" s="27">
        <v>0.08</v>
      </c>
      <c r="L22" s="71">
        <f>J22*(1+K22)</f>
        <v>0</v>
      </c>
      <c r="M22" s="104">
        <f>F22*J22</f>
        <v>0</v>
      </c>
      <c r="N22" s="8">
        <f t="shared" ref="N22" si="16">M22*(1+K22)</f>
        <v>0</v>
      </c>
      <c r="O22" s="105"/>
      <c r="P22" s="106" t="s">
        <v>55</v>
      </c>
      <c r="Q22" s="107">
        <v>400</v>
      </c>
      <c r="R22" s="7">
        <f>Q22*J22</f>
        <v>0</v>
      </c>
      <c r="S22" s="8">
        <f>R22*(1+K22)</f>
        <v>0</v>
      </c>
    </row>
    <row r="23" spans="1:19" ht="13.5" thickBot="1">
      <c r="A23" s="18"/>
      <c r="B23" s="39" t="s">
        <v>50</v>
      </c>
      <c r="C23" s="15" t="s">
        <v>19</v>
      </c>
      <c r="D23" s="19"/>
      <c r="E23" s="19"/>
      <c r="F23" s="19"/>
      <c r="G23" s="19"/>
      <c r="H23" s="89"/>
      <c r="I23" s="49"/>
      <c r="J23" s="75"/>
      <c r="K23" s="19"/>
      <c r="L23" s="75"/>
      <c r="M23" s="79">
        <f>SUM(M22)</f>
        <v>0</v>
      </c>
      <c r="N23" s="80">
        <f>SUM(N22)</f>
        <v>0</v>
      </c>
      <c r="O23" s="108"/>
      <c r="P23" s="109"/>
      <c r="Q23" s="109"/>
      <c r="R23" s="110">
        <f>SUM(R22)</f>
        <v>0</v>
      </c>
      <c r="S23" s="110">
        <f>SUM(S22)</f>
        <v>0</v>
      </c>
    </row>
    <row r="24" spans="1:19" ht="13.5" thickBot="1">
      <c r="A24" s="1"/>
      <c r="B24" s="13"/>
      <c r="C24" s="1"/>
      <c r="D24" s="96"/>
      <c r="E24" s="1"/>
      <c r="F24" s="1"/>
      <c r="G24" s="1"/>
      <c r="I24" s="46"/>
      <c r="J24" s="85"/>
      <c r="K24" s="1"/>
      <c r="L24" s="85"/>
      <c r="M24" s="111"/>
      <c r="N24" s="111"/>
      <c r="O24" s="117"/>
      <c r="P24" s="113"/>
      <c r="Q24" s="113"/>
      <c r="R24" s="113"/>
      <c r="S24" s="113"/>
    </row>
    <row r="25" spans="1:19" ht="16.5" thickBot="1">
      <c r="A25" s="56" t="s">
        <v>51</v>
      </c>
      <c r="B25" s="57"/>
      <c r="C25" s="58" t="s">
        <v>33</v>
      </c>
      <c r="D25" s="95"/>
      <c r="E25" s="59"/>
      <c r="F25" s="59"/>
      <c r="G25" s="59"/>
      <c r="H25" s="88"/>
      <c r="I25" s="60"/>
      <c r="J25" s="73"/>
      <c r="K25" s="59"/>
      <c r="L25" s="73"/>
      <c r="M25" s="102"/>
      <c r="N25" s="102"/>
      <c r="O25" s="103"/>
      <c r="P25" s="102"/>
      <c r="Q25" s="102"/>
      <c r="R25" s="102"/>
      <c r="S25" s="102"/>
    </row>
    <row r="26" spans="1:19" ht="36" customHeight="1" thickBot="1">
      <c r="A26" s="12">
        <v>1</v>
      </c>
      <c r="B26" s="42" t="s">
        <v>33</v>
      </c>
      <c r="C26" s="70" t="s">
        <v>146</v>
      </c>
      <c r="D26" s="31" t="s">
        <v>167</v>
      </c>
      <c r="E26" s="32" t="s">
        <v>18</v>
      </c>
      <c r="F26" s="67">
        <v>380</v>
      </c>
      <c r="G26" s="12" t="s">
        <v>13</v>
      </c>
      <c r="H26" s="81"/>
      <c r="I26" s="48"/>
      <c r="J26" s="71"/>
      <c r="K26" s="27">
        <v>0.08</v>
      </c>
      <c r="L26" s="71">
        <f>J26*(1+K26)</f>
        <v>0</v>
      </c>
      <c r="M26" s="104">
        <f>F26*J26</f>
        <v>0</v>
      </c>
      <c r="N26" s="8">
        <f t="shared" ref="N26" si="17">M26*(1+K26)</f>
        <v>0</v>
      </c>
      <c r="O26" s="105"/>
      <c r="P26" s="106" t="s">
        <v>55</v>
      </c>
      <c r="Q26" s="107">
        <v>190</v>
      </c>
      <c r="R26" s="7">
        <f>Q26*J26</f>
        <v>0</v>
      </c>
      <c r="S26" s="8">
        <f>R26*(1+K26)</f>
        <v>0</v>
      </c>
    </row>
    <row r="27" spans="1:19" ht="13.5" thickBot="1">
      <c r="A27" s="18"/>
      <c r="B27" s="39" t="s">
        <v>51</v>
      </c>
      <c r="C27" s="15" t="s">
        <v>19</v>
      </c>
      <c r="D27" s="19"/>
      <c r="E27" s="19"/>
      <c r="F27" s="19"/>
      <c r="G27" s="19"/>
      <c r="H27" s="89"/>
      <c r="I27" s="49"/>
      <c r="J27" s="75"/>
      <c r="K27" s="19"/>
      <c r="L27" s="75"/>
      <c r="M27" s="79">
        <f>SUM(M26)</f>
        <v>0</v>
      </c>
      <c r="N27" s="80">
        <f>SUM(N26)</f>
        <v>0</v>
      </c>
      <c r="O27" s="108"/>
      <c r="P27" s="109"/>
      <c r="Q27" s="109"/>
      <c r="R27" s="110">
        <f>SUM(R26)</f>
        <v>0</v>
      </c>
      <c r="S27" s="110">
        <f>SUM(S26)</f>
        <v>0</v>
      </c>
    </row>
    <row r="28" spans="1:19" ht="13.5" thickBot="1">
      <c r="A28" s="1"/>
      <c r="B28" s="13"/>
      <c r="C28" s="1"/>
      <c r="D28" s="96"/>
      <c r="E28" s="1"/>
      <c r="F28" s="1"/>
      <c r="G28" s="1"/>
      <c r="I28" s="46"/>
      <c r="J28" s="72"/>
      <c r="K28" s="1"/>
      <c r="L28" s="72"/>
      <c r="M28" s="111"/>
      <c r="N28" s="111"/>
      <c r="O28" s="112"/>
      <c r="P28" s="113"/>
      <c r="Q28" s="113"/>
      <c r="R28" s="113"/>
      <c r="S28" s="113"/>
    </row>
    <row r="29" spans="1:19" ht="16.5" thickBot="1">
      <c r="A29" s="56" t="s">
        <v>52</v>
      </c>
      <c r="B29" s="57"/>
      <c r="C29" s="58" t="s">
        <v>73</v>
      </c>
      <c r="D29" s="95"/>
      <c r="E29" s="59"/>
      <c r="F29" s="59"/>
      <c r="G29" s="59"/>
      <c r="H29" s="88"/>
      <c r="I29" s="60"/>
      <c r="J29" s="73"/>
      <c r="K29" s="59"/>
      <c r="L29" s="73"/>
      <c r="M29" s="102"/>
      <c r="N29" s="102"/>
      <c r="O29" s="103"/>
      <c r="P29" s="102"/>
      <c r="Q29" s="102"/>
      <c r="R29" s="102"/>
      <c r="S29" s="102"/>
    </row>
    <row r="30" spans="1:19" ht="25.5">
      <c r="A30" s="12">
        <v>1</v>
      </c>
      <c r="B30" s="42" t="s">
        <v>73</v>
      </c>
      <c r="C30" s="70" t="s">
        <v>150</v>
      </c>
      <c r="D30" s="31" t="s">
        <v>168</v>
      </c>
      <c r="E30" s="32" t="s">
        <v>101</v>
      </c>
      <c r="F30" s="67">
        <v>2</v>
      </c>
      <c r="G30" s="12" t="s">
        <v>13</v>
      </c>
      <c r="H30" s="81"/>
      <c r="I30" s="48"/>
      <c r="J30" s="71"/>
      <c r="K30" s="27">
        <v>0.08</v>
      </c>
      <c r="L30" s="71">
        <f t="shared" ref="L30:L31" si="18">J30*(1+K30)</f>
        <v>0</v>
      </c>
      <c r="M30" s="104">
        <f t="shared" ref="M30:M31" si="19">F30*J30</f>
        <v>0</v>
      </c>
      <c r="N30" s="8">
        <f t="shared" ref="N30:N31" si="20">M30*(1+K30)</f>
        <v>0</v>
      </c>
      <c r="O30" s="105"/>
      <c r="P30" s="118" t="s">
        <v>55</v>
      </c>
      <c r="Q30" s="107">
        <v>1</v>
      </c>
      <c r="R30" s="7">
        <f t="shared" ref="R30:R31" si="21">Q30*J30</f>
        <v>0</v>
      </c>
      <c r="S30" s="8">
        <f t="shared" ref="S30:S31" si="22">R30*(1+K30)</f>
        <v>0</v>
      </c>
    </row>
    <row r="31" spans="1:19" ht="38.25" customHeight="1" thickBot="1">
      <c r="A31" s="12">
        <v>2</v>
      </c>
      <c r="B31" s="42" t="s">
        <v>73</v>
      </c>
      <c r="C31" s="70" t="s">
        <v>150</v>
      </c>
      <c r="D31" s="31" t="s">
        <v>169</v>
      </c>
      <c r="E31" s="32" t="s">
        <v>101</v>
      </c>
      <c r="F31" s="67">
        <v>20</v>
      </c>
      <c r="G31" s="12" t="s">
        <v>13</v>
      </c>
      <c r="H31" s="81"/>
      <c r="I31" s="48"/>
      <c r="J31" s="71"/>
      <c r="K31" s="27">
        <v>0.08</v>
      </c>
      <c r="L31" s="71">
        <f t="shared" si="18"/>
        <v>0</v>
      </c>
      <c r="M31" s="104">
        <f t="shared" si="19"/>
        <v>0</v>
      </c>
      <c r="N31" s="8">
        <f t="shared" si="20"/>
        <v>0</v>
      </c>
      <c r="O31" s="105"/>
      <c r="P31" s="118" t="s">
        <v>55</v>
      </c>
      <c r="Q31" s="107">
        <v>10</v>
      </c>
      <c r="R31" s="7">
        <f t="shared" si="21"/>
        <v>0</v>
      </c>
      <c r="S31" s="8">
        <f t="shared" si="22"/>
        <v>0</v>
      </c>
    </row>
    <row r="32" spans="1:19" ht="13.5" thickBot="1">
      <c r="A32" s="18"/>
      <c r="B32" s="39" t="s">
        <v>52</v>
      </c>
      <c r="C32" s="15" t="s">
        <v>19</v>
      </c>
      <c r="D32" s="19"/>
      <c r="E32" s="19"/>
      <c r="F32" s="19"/>
      <c r="G32" s="19"/>
      <c r="H32" s="89"/>
      <c r="I32" s="49"/>
      <c r="J32" s="75"/>
      <c r="K32" s="19"/>
      <c r="L32" s="75"/>
      <c r="M32" s="79">
        <f>SUM(M30:M31)</f>
        <v>0</v>
      </c>
      <c r="N32" s="80">
        <f>SUM(N30:N31)</f>
        <v>0</v>
      </c>
      <c r="O32" s="108"/>
      <c r="P32" s="109"/>
      <c r="Q32" s="109"/>
      <c r="R32" s="110">
        <f>SUM(R30:R31)</f>
        <v>0</v>
      </c>
      <c r="S32" s="110">
        <f>SUM(S30:S31)</f>
        <v>0</v>
      </c>
    </row>
    <row r="33" spans="1:19" ht="16.5" thickBot="1">
      <c r="A33" s="56" t="s">
        <v>53</v>
      </c>
      <c r="B33" s="57"/>
      <c r="C33" s="58" t="s">
        <v>34</v>
      </c>
      <c r="D33" s="95"/>
      <c r="E33" s="59"/>
      <c r="F33" s="59"/>
      <c r="G33" s="59"/>
      <c r="H33" s="88"/>
      <c r="I33" s="60"/>
      <c r="J33" s="73"/>
      <c r="K33" s="59"/>
      <c r="L33" s="73"/>
      <c r="M33" s="102"/>
      <c r="N33" s="102"/>
      <c r="O33" s="103"/>
      <c r="P33" s="102"/>
      <c r="Q33" s="102"/>
      <c r="R33" s="102"/>
      <c r="S33" s="102"/>
    </row>
    <row r="34" spans="1:19" ht="26.25" thickBot="1">
      <c r="A34" s="12">
        <v>1</v>
      </c>
      <c r="B34" s="38" t="s">
        <v>34</v>
      </c>
      <c r="C34" s="12" t="s">
        <v>35</v>
      </c>
      <c r="D34" s="12" t="s">
        <v>15</v>
      </c>
      <c r="E34" s="5" t="s">
        <v>36</v>
      </c>
      <c r="F34" s="67">
        <v>170</v>
      </c>
      <c r="G34" s="55" t="s">
        <v>16</v>
      </c>
      <c r="H34" s="81"/>
      <c r="I34" s="48"/>
      <c r="J34" s="71"/>
      <c r="K34" s="27">
        <v>0.08</v>
      </c>
      <c r="L34" s="71">
        <f>J34*(1+K34)</f>
        <v>0</v>
      </c>
      <c r="M34" s="104">
        <f>F34*J34</f>
        <v>0</v>
      </c>
      <c r="N34" s="8">
        <f t="shared" ref="N34" si="23">M34*(1+K34)</f>
        <v>0</v>
      </c>
      <c r="O34" s="105"/>
      <c r="P34" s="106" t="s">
        <v>55</v>
      </c>
      <c r="Q34" s="107">
        <v>85</v>
      </c>
      <c r="R34" s="7">
        <f>Q34*J34</f>
        <v>0</v>
      </c>
      <c r="S34" s="8">
        <f>R34*(1+K34)</f>
        <v>0</v>
      </c>
    </row>
    <row r="35" spans="1:19" ht="13.5" thickBot="1">
      <c r="A35" s="18"/>
      <c r="B35" s="39" t="s">
        <v>53</v>
      </c>
      <c r="C35" s="15" t="s">
        <v>19</v>
      </c>
      <c r="D35" s="19"/>
      <c r="E35" s="19"/>
      <c r="F35" s="19"/>
      <c r="G35" s="19"/>
      <c r="H35" s="89"/>
      <c r="I35" s="49"/>
      <c r="J35" s="75"/>
      <c r="K35" s="19"/>
      <c r="L35" s="75"/>
      <c r="M35" s="79">
        <f>SUM(M34)</f>
        <v>0</v>
      </c>
      <c r="N35" s="80">
        <f>SUM(N34)</f>
        <v>0</v>
      </c>
      <c r="O35" s="108"/>
      <c r="P35" s="109"/>
      <c r="Q35" s="109"/>
      <c r="R35" s="110">
        <f>SUM(R34)</f>
        <v>0</v>
      </c>
      <c r="S35" s="110">
        <f>SUM(S34)</f>
        <v>0</v>
      </c>
    </row>
    <row r="36" spans="1:19" ht="13.5" thickBot="1">
      <c r="A36" s="13"/>
      <c r="B36" s="41"/>
      <c r="C36" s="11"/>
      <c r="D36" s="25"/>
      <c r="E36" s="25"/>
      <c r="F36" s="25"/>
      <c r="G36" s="25"/>
      <c r="I36" s="52"/>
      <c r="J36" s="82"/>
      <c r="K36" s="25"/>
      <c r="L36" s="82"/>
      <c r="M36" s="23"/>
      <c r="N36" s="24"/>
      <c r="O36" s="119"/>
      <c r="P36" s="116"/>
      <c r="Q36" s="116"/>
      <c r="R36" s="116"/>
      <c r="S36" s="116"/>
    </row>
    <row r="37" spans="1:19" ht="16.5" thickBot="1">
      <c r="A37" s="56" t="s">
        <v>115</v>
      </c>
      <c r="B37" s="57"/>
      <c r="C37" s="58" t="s">
        <v>71</v>
      </c>
      <c r="D37" s="95"/>
      <c r="E37" s="59"/>
      <c r="F37" s="59"/>
      <c r="G37" s="59"/>
      <c r="H37" s="88"/>
      <c r="I37" s="60"/>
      <c r="J37" s="73"/>
      <c r="K37" s="59"/>
      <c r="L37" s="73"/>
      <c r="M37" s="102"/>
      <c r="N37" s="102"/>
      <c r="O37" s="103"/>
      <c r="P37" s="102"/>
      <c r="Q37" s="102"/>
      <c r="R37" s="102"/>
      <c r="S37" s="102"/>
    </row>
    <row r="38" spans="1:19" ht="25.5">
      <c r="A38" s="12">
        <v>1</v>
      </c>
      <c r="B38" s="42" t="s">
        <v>71</v>
      </c>
      <c r="C38" s="70" t="s">
        <v>150</v>
      </c>
      <c r="D38" s="31" t="s">
        <v>154</v>
      </c>
      <c r="E38" s="32" t="s">
        <v>121</v>
      </c>
      <c r="F38" s="83">
        <v>1500</v>
      </c>
      <c r="G38" s="12" t="s">
        <v>13</v>
      </c>
      <c r="H38" s="81"/>
      <c r="I38" s="12"/>
      <c r="J38" s="71"/>
      <c r="K38" s="27">
        <v>0.08</v>
      </c>
      <c r="L38" s="71">
        <f t="shared" ref="L38:L39" si="24">J38*(1+K38)</f>
        <v>0</v>
      </c>
      <c r="M38" s="104">
        <f t="shared" ref="M38:M39" si="25">F38*J38</f>
        <v>0</v>
      </c>
      <c r="N38" s="8">
        <f t="shared" ref="N38:N39" si="26">M38*(1+K38)</f>
        <v>0</v>
      </c>
      <c r="O38" s="105"/>
      <c r="P38" s="106" t="s">
        <v>55</v>
      </c>
      <c r="Q38" s="107">
        <v>750</v>
      </c>
      <c r="R38" s="7">
        <f t="shared" ref="R38:R39" si="27">Q38*J38</f>
        <v>0</v>
      </c>
      <c r="S38" s="8">
        <f t="shared" ref="S38:S39" si="28">R38*(1+K38)</f>
        <v>0</v>
      </c>
    </row>
    <row r="39" spans="1:19" ht="26.25" thickBot="1">
      <c r="A39" s="12">
        <v>2</v>
      </c>
      <c r="B39" s="42" t="s">
        <v>71</v>
      </c>
      <c r="C39" s="70" t="s">
        <v>150</v>
      </c>
      <c r="D39" s="31" t="s">
        <v>149</v>
      </c>
      <c r="E39" s="32" t="s">
        <v>120</v>
      </c>
      <c r="F39" s="83">
        <v>10</v>
      </c>
      <c r="G39" s="12" t="s">
        <v>13</v>
      </c>
      <c r="H39" s="81"/>
      <c r="I39" s="12"/>
      <c r="J39" s="71"/>
      <c r="K39" s="27">
        <v>0.08</v>
      </c>
      <c r="L39" s="71">
        <f t="shared" si="24"/>
        <v>0</v>
      </c>
      <c r="M39" s="104">
        <f t="shared" si="25"/>
        <v>0</v>
      </c>
      <c r="N39" s="8">
        <f t="shared" si="26"/>
        <v>0</v>
      </c>
      <c r="O39" s="105"/>
      <c r="P39" s="106" t="s">
        <v>55</v>
      </c>
      <c r="Q39" s="107">
        <v>5</v>
      </c>
      <c r="R39" s="7">
        <f t="shared" si="27"/>
        <v>0</v>
      </c>
      <c r="S39" s="8">
        <f t="shared" si="28"/>
        <v>0</v>
      </c>
    </row>
    <row r="40" spans="1:19" ht="13.5" thickBot="1">
      <c r="A40" s="18"/>
      <c r="B40" s="39" t="s">
        <v>115</v>
      </c>
      <c r="C40" s="15" t="s">
        <v>19</v>
      </c>
      <c r="D40" s="19"/>
      <c r="E40" s="19"/>
      <c r="F40" s="19"/>
      <c r="G40" s="19"/>
      <c r="H40" s="89"/>
      <c r="I40" s="49"/>
      <c r="J40" s="75"/>
      <c r="K40" s="19"/>
      <c r="L40" s="75"/>
      <c r="M40" s="79">
        <f>SUM(M38:M39)</f>
        <v>0</v>
      </c>
      <c r="N40" s="80">
        <f>SUM(N38:N39)</f>
        <v>0</v>
      </c>
      <c r="O40" s="108"/>
      <c r="P40" s="109"/>
      <c r="Q40" s="109"/>
      <c r="R40" s="110">
        <f>SUM(R38:R39)</f>
        <v>0</v>
      </c>
      <c r="S40" s="110">
        <f>SUM(S38:S39)</f>
        <v>0</v>
      </c>
    </row>
    <row r="41" spans="1:19" ht="13.5" thickBot="1">
      <c r="A41" s="1"/>
      <c r="B41" s="13"/>
      <c r="C41" s="1"/>
      <c r="D41" s="96"/>
      <c r="E41" s="1"/>
      <c r="F41" s="1"/>
      <c r="G41" s="1"/>
      <c r="I41" s="46"/>
      <c r="J41" s="72"/>
      <c r="K41" s="1"/>
      <c r="L41" s="72"/>
      <c r="M41" s="111"/>
      <c r="N41" s="111"/>
      <c r="O41" s="112"/>
      <c r="P41" s="113"/>
      <c r="Q41" s="113"/>
      <c r="R41" s="113"/>
      <c r="S41" s="113"/>
    </row>
    <row r="42" spans="1:19" ht="16.5" thickBot="1">
      <c r="A42" s="56" t="s">
        <v>116</v>
      </c>
      <c r="B42" s="57"/>
      <c r="C42" s="58" t="s">
        <v>128</v>
      </c>
      <c r="D42" s="95"/>
      <c r="E42" s="59"/>
      <c r="F42" s="59"/>
      <c r="G42" s="59"/>
      <c r="H42" s="88"/>
      <c r="I42" s="60"/>
      <c r="J42" s="73"/>
      <c r="K42" s="59"/>
      <c r="L42" s="73"/>
      <c r="M42" s="102"/>
      <c r="N42" s="102"/>
      <c r="O42" s="103"/>
      <c r="P42" s="102"/>
      <c r="Q42" s="102"/>
      <c r="R42" s="102"/>
      <c r="S42" s="102"/>
    </row>
    <row r="43" spans="1:19" ht="131.25" customHeight="1" thickBot="1">
      <c r="A43" s="12">
        <v>1</v>
      </c>
      <c r="B43" s="42" t="s">
        <v>128</v>
      </c>
      <c r="C43" s="70" t="s">
        <v>150</v>
      </c>
      <c r="D43" s="31" t="s">
        <v>170</v>
      </c>
      <c r="E43" s="32" t="s">
        <v>95</v>
      </c>
      <c r="F43" s="33">
        <v>28</v>
      </c>
      <c r="G43" s="12" t="s">
        <v>13</v>
      </c>
      <c r="H43" s="81"/>
      <c r="I43" s="12"/>
      <c r="J43" s="71"/>
      <c r="K43" s="27">
        <v>0.08</v>
      </c>
      <c r="L43" s="71">
        <f>J43*(1+K43)</f>
        <v>0</v>
      </c>
      <c r="M43" s="104">
        <f>F43*J43</f>
        <v>0</v>
      </c>
      <c r="N43" s="8">
        <f t="shared" ref="N43" si="29">M43*(1+K43)</f>
        <v>0</v>
      </c>
      <c r="O43" s="105"/>
      <c r="P43" s="120" t="s">
        <v>129</v>
      </c>
      <c r="Q43" s="107">
        <v>14</v>
      </c>
      <c r="R43" s="7">
        <f>Q43*J43</f>
        <v>0</v>
      </c>
      <c r="S43" s="8">
        <f>R43*(1+K43)</f>
        <v>0</v>
      </c>
    </row>
    <row r="44" spans="1:19" ht="13.5" thickBot="1">
      <c r="A44" s="18"/>
      <c r="B44" s="39" t="s">
        <v>116</v>
      </c>
      <c r="C44" s="15" t="s">
        <v>19</v>
      </c>
      <c r="D44" s="19"/>
      <c r="E44" s="19"/>
      <c r="F44" s="19"/>
      <c r="G44" s="19"/>
      <c r="H44" s="89"/>
      <c r="I44" s="53"/>
      <c r="J44" s="75"/>
      <c r="K44" s="19"/>
      <c r="L44" s="75"/>
      <c r="M44" s="79">
        <f>SUM(M43)</f>
        <v>0</v>
      </c>
      <c r="N44" s="80">
        <f>SUM(N43)</f>
        <v>0</v>
      </c>
      <c r="O44" s="108"/>
      <c r="P44" s="109"/>
      <c r="Q44" s="109"/>
      <c r="R44" s="110">
        <f>SUM(R43)</f>
        <v>0</v>
      </c>
      <c r="S44" s="110">
        <f>SUM(S43)</f>
        <v>0</v>
      </c>
    </row>
    <row r="45" spans="1:19" ht="13.5" thickBot="1">
      <c r="A45" s="13"/>
      <c r="B45" s="41"/>
      <c r="C45" s="11"/>
      <c r="D45" s="25"/>
      <c r="E45" s="25"/>
      <c r="F45" s="25"/>
      <c r="G45" s="25"/>
      <c r="I45" s="52"/>
      <c r="J45" s="82"/>
      <c r="K45" s="25"/>
      <c r="L45" s="82"/>
      <c r="M45" s="23"/>
      <c r="N45" s="24"/>
      <c r="O45" s="119"/>
      <c r="P45" s="116"/>
      <c r="Q45" s="116"/>
      <c r="R45" s="23"/>
      <c r="S45" s="23"/>
    </row>
    <row r="46" spans="1:19" ht="16.5" thickBot="1">
      <c r="A46" s="56" t="s">
        <v>117</v>
      </c>
      <c r="B46" s="57"/>
      <c r="C46" s="58" t="s">
        <v>94</v>
      </c>
      <c r="D46" s="95"/>
      <c r="E46" s="59"/>
      <c r="F46" s="59"/>
      <c r="G46" s="59"/>
      <c r="H46" s="88"/>
      <c r="I46" s="60"/>
      <c r="J46" s="73"/>
      <c r="K46" s="59"/>
      <c r="L46" s="73"/>
      <c r="M46" s="102"/>
      <c r="N46" s="102"/>
      <c r="O46" s="103"/>
      <c r="P46" s="102"/>
      <c r="Q46" s="102"/>
      <c r="R46" s="102"/>
      <c r="S46" s="102"/>
    </row>
    <row r="47" spans="1:19" ht="39" thickBot="1">
      <c r="A47" s="12">
        <v>1</v>
      </c>
      <c r="B47" s="42" t="s">
        <v>94</v>
      </c>
      <c r="C47" s="70" t="s">
        <v>171</v>
      </c>
      <c r="D47" s="31" t="s">
        <v>156</v>
      </c>
      <c r="E47" s="32" t="s">
        <v>42</v>
      </c>
      <c r="F47" s="84">
        <v>160</v>
      </c>
      <c r="G47" s="12" t="s">
        <v>13</v>
      </c>
      <c r="H47" s="81"/>
      <c r="I47" s="48"/>
      <c r="J47" s="71"/>
      <c r="K47" s="27">
        <v>0.08</v>
      </c>
      <c r="L47" s="71">
        <f>J47*(1+K47)</f>
        <v>0</v>
      </c>
      <c r="M47" s="104">
        <f>F47*J47</f>
        <v>0</v>
      </c>
      <c r="N47" s="8">
        <f t="shared" ref="N47" si="30">M47*(1+K47)</f>
        <v>0</v>
      </c>
      <c r="O47" s="105"/>
      <c r="P47" s="106" t="s">
        <v>66</v>
      </c>
      <c r="Q47" s="107">
        <v>80</v>
      </c>
      <c r="R47" s="7">
        <f>Q47*J47</f>
        <v>0</v>
      </c>
      <c r="S47" s="8">
        <f>R47*(1+K47)</f>
        <v>0</v>
      </c>
    </row>
    <row r="48" spans="1:19" ht="13.5" thickBot="1">
      <c r="A48" s="18"/>
      <c r="B48" s="39" t="s">
        <v>117</v>
      </c>
      <c r="C48" s="15" t="s">
        <v>19</v>
      </c>
      <c r="D48" s="19"/>
      <c r="E48" s="19"/>
      <c r="F48" s="19"/>
      <c r="G48" s="19"/>
      <c r="H48" s="89"/>
      <c r="I48" s="49"/>
      <c r="J48" s="75"/>
      <c r="K48" s="19"/>
      <c r="L48" s="75"/>
      <c r="M48" s="79">
        <f>SUM(M47)</f>
        <v>0</v>
      </c>
      <c r="N48" s="80">
        <f>SUM(N47)</f>
        <v>0</v>
      </c>
      <c r="O48" s="108"/>
      <c r="P48" s="109"/>
      <c r="Q48" s="109"/>
      <c r="R48" s="110">
        <f>SUM(R47)</f>
        <v>0</v>
      </c>
      <c r="S48" s="110">
        <f>SUM(S47)</f>
        <v>0</v>
      </c>
    </row>
    <row r="49" spans="1:19">
      <c r="A49" s="1"/>
      <c r="B49" s="13"/>
      <c r="C49" s="1"/>
      <c r="D49" s="96"/>
      <c r="E49" s="1"/>
      <c r="F49" s="1"/>
      <c r="G49" s="1"/>
      <c r="I49" s="46"/>
      <c r="J49" s="85"/>
      <c r="K49" s="1"/>
      <c r="L49" s="85"/>
      <c r="M49" s="111"/>
      <c r="N49" s="111"/>
      <c r="O49" s="117"/>
      <c r="P49" s="113"/>
      <c r="Q49" s="113"/>
      <c r="R49" s="113"/>
      <c r="S49" s="113"/>
    </row>
    <row r="50" spans="1:19" ht="13.5" thickBot="1">
      <c r="A50" s="1"/>
      <c r="B50" s="13"/>
      <c r="C50" s="1"/>
      <c r="D50" s="96"/>
      <c r="E50" s="1"/>
      <c r="F50" s="1"/>
      <c r="G50" s="1"/>
      <c r="I50" s="46"/>
      <c r="J50" s="72"/>
      <c r="K50" s="1"/>
      <c r="L50" s="72"/>
      <c r="M50" s="111"/>
      <c r="N50" s="111"/>
      <c r="O50" s="112"/>
      <c r="P50" s="113"/>
      <c r="Q50" s="113"/>
      <c r="R50" s="113"/>
      <c r="S50" s="113"/>
    </row>
    <row r="51" spans="1:19" ht="16.5" thickBot="1">
      <c r="A51" s="56" t="s">
        <v>130</v>
      </c>
      <c r="B51" s="57"/>
      <c r="C51" s="58" t="s">
        <v>43</v>
      </c>
      <c r="D51" s="95"/>
      <c r="E51" s="59"/>
      <c r="F51" s="59"/>
      <c r="G51" s="59"/>
      <c r="H51" s="88"/>
      <c r="I51" s="60"/>
      <c r="J51" s="73"/>
      <c r="K51" s="59"/>
      <c r="L51" s="73"/>
      <c r="M51" s="102"/>
      <c r="N51" s="102"/>
      <c r="O51" s="103"/>
      <c r="P51" s="102"/>
      <c r="Q51" s="102"/>
      <c r="R51" s="102"/>
      <c r="S51" s="102"/>
    </row>
    <row r="52" spans="1:19" ht="26.25" thickBot="1">
      <c r="A52" s="12">
        <v>1</v>
      </c>
      <c r="B52" s="38" t="s">
        <v>43</v>
      </c>
      <c r="C52" s="12" t="s">
        <v>44</v>
      </c>
      <c r="D52" s="12" t="s">
        <v>45</v>
      </c>
      <c r="E52" s="5" t="s">
        <v>46</v>
      </c>
      <c r="F52" s="84">
        <v>180</v>
      </c>
      <c r="G52" s="12" t="s">
        <v>13</v>
      </c>
      <c r="H52" s="81"/>
      <c r="I52" s="48"/>
      <c r="J52" s="71"/>
      <c r="K52" s="27">
        <v>0.08</v>
      </c>
      <c r="L52" s="71">
        <f>J52*(1+K52)</f>
        <v>0</v>
      </c>
      <c r="M52" s="104">
        <f>F52*J52</f>
        <v>0</v>
      </c>
      <c r="N52" s="8">
        <f t="shared" ref="N52" si="31">M52*(1+K52)</f>
        <v>0</v>
      </c>
      <c r="O52" s="105"/>
      <c r="P52" s="106" t="s">
        <v>67</v>
      </c>
      <c r="Q52" s="107">
        <v>90</v>
      </c>
      <c r="R52" s="7">
        <f>Q52*J52</f>
        <v>0</v>
      </c>
      <c r="S52" s="8">
        <f>R52*(1+K52)</f>
        <v>0</v>
      </c>
    </row>
    <row r="53" spans="1:19" ht="13.5" thickBot="1">
      <c r="A53" s="18"/>
      <c r="B53" s="39" t="s">
        <v>130</v>
      </c>
      <c r="C53" s="15" t="s">
        <v>19</v>
      </c>
      <c r="D53" s="19"/>
      <c r="E53" s="19"/>
      <c r="F53" s="19"/>
      <c r="G53" s="19"/>
      <c r="H53" s="89"/>
      <c r="I53" s="49"/>
      <c r="J53" s="75"/>
      <c r="K53" s="19"/>
      <c r="L53" s="75"/>
      <c r="M53" s="79">
        <f>SUM(M52)</f>
        <v>0</v>
      </c>
      <c r="N53" s="80">
        <f>SUM(N52)</f>
        <v>0</v>
      </c>
      <c r="O53" s="108"/>
      <c r="P53" s="109"/>
      <c r="Q53" s="109"/>
      <c r="R53" s="110">
        <f>SUM(R52)</f>
        <v>0</v>
      </c>
      <c r="S53" s="110">
        <f>SUM(S52)</f>
        <v>0</v>
      </c>
    </row>
    <row r="54" spans="1:19">
      <c r="A54" s="13"/>
      <c r="B54" s="41"/>
      <c r="C54" s="11"/>
      <c r="D54" s="25"/>
      <c r="E54" s="25"/>
      <c r="F54" s="25"/>
      <c r="G54" s="25"/>
      <c r="I54" s="52"/>
      <c r="J54" s="82"/>
      <c r="K54" s="25"/>
      <c r="L54" s="82"/>
      <c r="M54" s="23"/>
      <c r="N54" s="24"/>
      <c r="O54" s="119"/>
      <c r="P54" s="116"/>
      <c r="Q54" s="116"/>
      <c r="R54" s="23"/>
      <c r="S54" s="23"/>
    </row>
    <row r="55" spans="1:19" ht="13.5" thickBot="1">
      <c r="A55" s="13"/>
      <c r="B55" s="41"/>
      <c r="C55" s="11"/>
      <c r="D55" s="25"/>
      <c r="E55" s="25"/>
      <c r="F55" s="25"/>
      <c r="G55" s="25"/>
      <c r="I55" s="52"/>
      <c r="J55" s="82"/>
      <c r="K55" s="25"/>
      <c r="L55" s="82"/>
      <c r="M55" s="23"/>
      <c r="N55" s="24"/>
      <c r="O55" s="119"/>
      <c r="P55" s="116"/>
      <c r="Q55" s="116"/>
      <c r="R55" s="116"/>
      <c r="S55" s="116"/>
    </row>
    <row r="56" spans="1:19" ht="16.5" thickBot="1">
      <c r="A56" s="56" t="s">
        <v>131</v>
      </c>
      <c r="B56" s="57"/>
      <c r="C56" s="58" t="s">
        <v>38</v>
      </c>
      <c r="D56" s="95"/>
      <c r="E56" s="59"/>
      <c r="F56" s="59"/>
      <c r="G56" s="59"/>
      <c r="H56" s="88"/>
      <c r="I56" s="60"/>
      <c r="J56" s="73"/>
      <c r="K56" s="59"/>
      <c r="L56" s="73"/>
      <c r="M56" s="102"/>
      <c r="N56" s="102"/>
      <c r="O56" s="103"/>
      <c r="P56" s="102"/>
      <c r="Q56" s="102"/>
      <c r="R56" s="102"/>
      <c r="S56" s="102"/>
    </row>
    <row r="57" spans="1:19">
      <c r="A57" s="12">
        <v>1</v>
      </c>
      <c r="B57" s="42" t="s">
        <v>38</v>
      </c>
      <c r="C57" s="70" t="s">
        <v>146</v>
      </c>
      <c r="D57" s="31" t="s">
        <v>172</v>
      </c>
      <c r="E57" s="32" t="s">
        <v>39</v>
      </c>
      <c r="F57" s="36">
        <v>4</v>
      </c>
      <c r="G57" s="12" t="s">
        <v>13</v>
      </c>
      <c r="H57" s="81"/>
      <c r="I57" s="50"/>
      <c r="J57" s="71"/>
      <c r="K57" s="27">
        <v>0.08</v>
      </c>
      <c r="L57" s="71">
        <f t="shared" ref="L57:L59" si="32">J57*(1+K57)</f>
        <v>0</v>
      </c>
      <c r="M57" s="104">
        <f t="shared" ref="M57:M59" si="33">F57*J57</f>
        <v>0</v>
      </c>
      <c r="N57" s="8">
        <f t="shared" ref="N57:N59" si="34">M57*(1+K57)</f>
        <v>0</v>
      </c>
      <c r="O57" s="105"/>
      <c r="P57" s="106" t="s">
        <v>68</v>
      </c>
      <c r="Q57" s="107">
        <v>2</v>
      </c>
      <c r="R57" s="7">
        <f t="shared" ref="R57:R59" si="35">Q57*J57</f>
        <v>0</v>
      </c>
      <c r="S57" s="8">
        <f t="shared" ref="S57:S59" si="36">R57*(1+K57)</f>
        <v>0</v>
      </c>
    </row>
    <row r="58" spans="1:19">
      <c r="A58" s="12">
        <v>2</v>
      </c>
      <c r="B58" s="42" t="s">
        <v>38</v>
      </c>
      <c r="C58" s="70" t="s">
        <v>146</v>
      </c>
      <c r="D58" s="31" t="s">
        <v>172</v>
      </c>
      <c r="E58" s="32" t="s">
        <v>40</v>
      </c>
      <c r="F58" s="36">
        <v>4</v>
      </c>
      <c r="G58" s="12" t="s">
        <v>13</v>
      </c>
      <c r="H58" s="81"/>
      <c r="I58" s="50"/>
      <c r="J58" s="71"/>
      <c r="K58" s="27">
        <v>0.08</v>
      </c>
      <c r="L58" s="71">
        <f t="shared" si="32"/>
        <v>0</v>
      </c>
      <c r="M58" s="104">
        <f t="shared" si="33"/>
        <v>0</v>
      </c>
      <c r="N58" s="8">
        <f t="shared" si="34"/>
        <v>0</v>
      </c>
      <c r="O58" s="105"/>
      <c r="P58" s="106" t="s">
        <v>68</v>
      </c>
      <c r="Q58" s="107">
        <v>2</v>
      </c>
      <c r="R58" s="7">
        <f t="shared" si="35"/>
        <v>0</v>
      </c>
      <c r="S58" s="8">
        <f t="shared" si="36"/>
        <v>0</v>
      </c>
    </row>
    <row r="59" spans="1:19" ht="13.5" thickBot="1">
      <c r="A59" s="12">
        <v>3</v>
      </c>
      <c r="B59" s="42" t="s">
        <v>38</v>
      </c>
      <c r="C59" s="70" t="s">
        <v>146</v>
      </c>
      <c r="D59" s="31" t="s">
        <v>173</v>
      </c>
      <c r="E59" s="32" t="s">
        <v>41</v>
      </c>
      <c r="F59" s="36">
        <v>48</v>
      </c>
      <c r="G59" s="12" t="s">
        <v>13</v>
      </c>
      <c r="H59" s="81"/>
      <c r="I59" s="50"/>
      <c r="J59" s="71"/>
      <c r="K59" s="27">
        <v>0.08</v>
      </c>
      <c r="L59" s="71">
        <f t="shared" si="32"/>
        <v>0</v>
      </c>
      <c r="M59" s="104">
        <f t="shared" si="33"/>
        <v>0</v>
      </c>
      <c r="N59" s="8">
        <f t="shared" si="34"/>
        <v>0</v>
      </c>
      <c r="O59" s="105"/>
      <c r="P59" s="106" t="s">
        <v>68</v>
      </c>
      <c r="Q59" s="107">
        <v>24</v>
      </c>
      <c r="R59" s="7">
        <f t="shared" si="35"/>
        <v>0</v>
      </c>
      <c r="S59" s="8">
        <f t="shared" si="36"/>
        <v>0</v>
      </c>
    </row>
    <row r="60" spans="1:19" ht="13.5" thickBot="1">
      <c r="A60" s="18"/>
      <c r="B60" s="39" t="s">
        <v>131</v>
      </c>
      <c r="C60" s="15" t="s">
        <v>19</v>
      </c>
      <c r="D60" s="19"/>
      <c r="E60" s="19"/>
      <c r="F60" s="19"/>
      <c r="G60" s="19"/>
      <c r="H60" s="89"/>
      <c r="I60" s="49"/>
      <c r="J60" s="75"/>
      <c r="K60" s="19"/>
      <c r="L60" s="75"/>
      <c r="M60" s="79">
        <f>SUM(M57:M59)</f>
        <v>0</v>
      </c>
      <c r="N60" s="80">
        <f>SUM(N57:N59)</f>
        <v>0</v>
      </c>
      <c r="O60" s="108"/>
      <c r="P60" s="109"/>
      <c r="Q60" s="109"/>
      <c r="R60" s="110">
        <f>SUM(R57:R59)</f>
        <v>0</v>
      </c>
      <c r="S60" s="110">
        <f>SUM(S57:S59)</f>
        <v>0</v>
      </c>
    </row>
    <row r="61" spans="1:19" ht="13.5" thickBot="1">
      <c r="A61" s="1"/>
      <c r="B61" s="13"/>
      <c r="C61" s="1"/>
      <c r="D61" s="96"/>
      <c r="E61" s="1"/>
      <c r="F61" s="1"/>
      <c r="G61" s="1"/>
      <c r="I61" s="46"/>
      <c r="J61" s="72"/>
      <c r="K61" s="1"/>
      <c r="L61" s="72"/>
      <c r="M61" s="111"/>
      <c r="N61" s="111"/>
      <c r="O61" s="112"/>
      <c r="P61" s="113"/>
      <c r="Q61" s="113"/>
      <c r="R61" s="113"/>
      <c r="S61" s="113"/>
    </row>
    <row r="62" spans="1:19" ht="15.75">
      <c r="A62" s="61" t="s">
        <v>132</v>
      </c>
      <c r="B62" s="62"/>
      <c r="C62" s="63" t="s">
        <v>59</v>
      </c>
      <c r="D62" s="97"/>
      <c r="E62" s="64"/>
      <c r="F62" s="64"/>
      <c r="G62" s="64"/>
      <c r="H62" s="92"/>
      <c r="I62" s="66"/>
      <c r="J62" s="78"/>
      <c r="K62" s="64"/>
      <c r="L62" s="78"/>
      <c r="M62" s="121"/>
      <c r="N62" s="121"/>
      <c r="O62" s="122"/>
      <c r="P62" s="121"/>
      <c r="Q62" s="121"/>
      <c r="R62" s="121"/>
      <c r="S62" s="121"/>
    </row>
    <row r="63" spans="1:19" ht="38.25">
      <c r="A63" s="31">
        <v>1</v>
      </c>
      <c r="B63" s="42" t="s">
        <v>59</v>
      </c>
      <c r="C63" s="70" t="s">
        <v>150</v>
      </c>
      <c r="D63" s="31" t="s">
        <v>174</v>
      </c>
      <c r="E63" s="32" t="s">
        <v>95</v>
      </c>
      <c r="F63" s="37">
        <v>500</v>
      </c>
      <c r="G63" s="12" t="s">
        <v>13</v>
      </c>
      <c r="H63" s="81"/>
      <c r="I63" s="35"/>
      <c r="J63" s="71"/>
      <c r="K63" s="27">
        <v>0.08</v>
      </c>
      <c r="L63" s="71">
        <f>J63*(1+K63)</f>
        <v>0</v>
      </c>
      <c r="M63" s="104">
        <f>F63*J63</f>
        <v>0</v>
      </c>
      <c r="N63" s="8">
        <f t="shared" ref="N63" si="37">M63*(1+K63)</f>
        <v>0</v>
      </c>
      <c r="O63" s="105"/>
      <c r="P63" s="123" t="s">
        <v>60</v>
      </c>
      <c r="Q63" s="107">
        <v>250</v>
      </c>
      <c r="R63" s="7">
        <f>Q63*J63</f>
        <v>0</v>
      </c>
      <c r="S63" s="8">
        <f>R63*(1+K63)</f>
        <v>0</v>
      </c>
    </row>
    <row r="64" spans="1:19" ht="13.5" thickBot="1">
      <c r="A64" s="28"/>
      <c r="B64" s="44" t="s">
        <v>132</v>
      </c>
      <c r="C64" s="29" t="s">
        <v>19</v>
      </c>
      <c r="D64" s="30"/>
      <c r="E64" s="30"/>
      <c r="F64" s="30"/>
      <c r="G64" s="30"/>
      <c r="H64" s="93"/>
      <c r="I64" s="53"/>
      <c r="J64" s="77"/>
      <c r="K64" s="30"/>
      <c r="L64" s="77"/>
      <c r="M64" s="124">
        <f>SUM(M63:M63)</f>
        <v>0</v>
      </c>
      <c r="N64" s="125">
        <f>SUM(N63:N63)</f>
        <v>0</v>
      </c>
      <c r="O64" s="126"/>
      <c r="P64" s="127"/>
      <c r="Q64" s="127"/>
      <c r="R64" s="128">
        <f>SUM(R63:R63)</f>
        <v>0</v>
      </c>
      <c r="S64" s="128">
        <f>SUM(S63:S63)</f>
        <v>0</v>
      </c>
    </row>
    <row r="65" spans="1:19" ht="13.5" thickBot="1">
      <c r="A65" s="1"/>
      <c r="B65" s="13"/>
      <c r="C65" s="1"/>
      <c r="D65" s="96"/>
      <c r="E65" s="1"/>
      <c r="F65" s="1"/>
      <c r="G65" s="1"/>
      <c r="I65" s="46"/>
      <c r="J65" s="85"/>
      <c r="K65" s="1"/>
      <c r="L65" s="85"/>
      <c r="M65" s="111"/>
      <c r="N65" s="111"/>
      <c r="O65" s="117"/>
      <c r="P65" s="113"/>
      <c r="Q65" s="113"/>
      <c r="R65" s="113"/>
      <c r="S65" s="113"/>
    </row>
    <row r="66" spans="1:19" ht="15.75">
      <c r="A66" s="61" t="s">
        <v>133</v>
      </c>
      <c r="B66" s="62"/>
      <c r="C66" s="63" t="s">
        <v>61</v>
      </c>
      <c r="D66" s="97"/>
      <c r="E66" s="64"/>
      <c r="F66" s="64"/>
      <c r="G66" s="64"/>
      <c r="H66" s="92"/>
      <c r="I66" s="66"/>
      <c r="J66" s="78"/>
      <c r="K66" s="64"/>
      <c r="L66" s="78"/>
      <c r="M66" s="121"/>
      <c r="N66" s="121"/>
      <c r="O66" s="122"/>
      <c r="P66" s="121"/>
      <c r="Q66" s="121"/>
      <c r="R66" s="121"/>
      <c r="S66" s="121"/>
    </row>
    <row r="67" spans="1:19" ht="51">
      <c r="A67" s="31">
        <v>1</v>
      </c>
      <c r="B67" s="42" t="s">
        <v>61</v>
      </c>
      <c r="C67" s="70" t="s">
        <v>175</v>
      </c>
      <c r="D67" s="31" t="s">
        <v>152</v>
      </c>
      <c r="E67" s="32" t="s">
        <v>54</v>
      </c>
      <c r="F67" s="37">
        <v>120</v>
      </c>
      <c r="G67" s="12" t="s">
        <v>13</v>
      </c>
      <c r="H67" s="81"/>
      <c r="I67" s="34"/>
      <c r="J67" s="71"/>
      <c r="K67" s="27">
        <v>0.08</v>
      </c>
      <c r="L67" s="71">
        <f t="shared" ref="L67:L68" si="38">J67*(1+K67)</f>
        <v>0</v>
      </c>
      <c r="M67" s="104">
        <f t="shared" ref="M67:M68" si="39">F67*J67</f>
        <v>0</v>
      </c>
      <c r="N67" s="8">
        <f t="shared" ref="N67:N68" si="40">M67*(1+K67)</f>
        <v>0</v>
      </c>
      <c r="O67" s="105"/>
      <c r="P67" s="129" t="s">
        <v>62</v>
      </c>
      <c r="Q67" s="107">
        <v>60</v>
      </c>
      <c r="R67" s="7">
        <f t="shared" ref="R67:R68" si="41">Q67*J67</f>
        <v>0</v>
      </c>
      <c r="S67" s="8">
        <f t="shared" ref="S67:S68" si="42">R67*(1+K67)</f>
        <v>0</v>
      </c>
    </row>
    <row r="68" spans="1:19" ht="51">
      <c r="A68" s="31">
        <v>2</v>
      </c>
      <c r="B68" s="42" t="s">
        <v>61</v>
      </c>
      <c r="C68" s="70" t="s">
        <v>175</v>
      </c>
      <c r="D68" s="31" t="s">
        <v>148</v>
      </c>
      <c r="E68" s="32" t="s">
        <v>54</v>
      </c>
      <c r="F68" s="37">
        <v>100</v>
      </c>
      <c r="G68" s="12" t="s">
        <v>13</v>
      </c>
      <c r="H68" s="81"/>
      <c r="I68" s="34"/>
      <c r="J68" s="71"/>
      <c r="K68" s="27">
        <v>0.08</v>
      </c>
      <c r="L68" s="71">
        <f t="shared" si="38"/>
        <v>0</v>
      </c>
      <c r="M68" s="104">
        <f t="shared" si="39"/>
        <v>0</v>
      </c>
      <c r="N68" s="8">
        <f t="shared" si="40"/>
        <v>0</v>
      </c>
      <c r="O68" s="105"/>
      <c r="P68" s="129" t="s">
        <v>62</v>
      </c>
      <c r="Q68" s="107">
        <v>50</v>
      </c>
      <c r="R68" s="7">
        <f t="shared" si="41"/>
        <v>0</v>
      </c>
      <c r="S68" s="8">
        <f t="shared" si="42"/>
        <v>0</v>
      </c>
    </row>
    <row r="69" spans="1:19" ht="13.5" thickBot="1">
      <c r="A69" s="28"/>
      <c r="B69" s="44" t="s">
        <v>133</v>
      </c>
      <c r="C69" s="29" t="s">
        <v>19</v>
      </c>
      <c r="D69" s="30"/>
      <c r="E69" s="30"/>
      <c r="F69" s="30"/>
      <c r="G69" s="30"/>
      <c r="H69" s="93"/>
      <c r="I69" s="53"/>
      <c r="J69" s="77"/>
      <c r="K69" s="30"/>
      <c r="L69" s="77"/>
      <c r="M69" s="124">
        <f>SUM(M67:M68)</f>
        <v>0</v>
      </c>
      <c r="N69" s="125">
        <f>SUM(N67:N68)</f>
        <v>0</v>
      </c>
      <c r="O69" s="126"/>
      <c r="P69" s="127"/>
      <c r="Q69" s="127"/>
      <c r="R69" s="128">
        <f>SUM(R67:R68)</f>
        <v>0</v>
      </c>
      <c r="S69" s="128">
        <f>SUM(S67:S68)</f>
        <v>0</v>
      </c>
    </row>
    <row r="70" spans="1:19" ht="13.5" thickBot="1">
      <c r="A70" s="1"/>
      <c r="B70" s="13"/>
      <c r="C70" s="1"/>
      <c r="D70" s="96"/>
      <c r="E70" s="1"/>
      <c r="F70" s="1"/>
      <c r="G70" s="1"/>
      <c r="I70" s="46"/>
      <c r="J70" s="72"/>
      <c r="K70" s="1"/>
      <c r="L70" s="72"/>
      <c r="M70" s="111"/>
      <c r="N70" s="111"/>
      <c r="O70" s="112"/>
      <c r="P70" s="113"/>
      <c r="Q70" s="113"/>
      <c r="R70" s="113"/>
      <c r="S70" s="113"/>
    </row>
    <row r="71" spans="1:19" ht="16.5" thickBot="1">
      <c r="A71" s="56" t="s">
        <v>134</v>
      </c>
      <c r="B71" s="59"/>
      <c r="C71" s="58" t="s">
        <v>123</v>
      </c>
      <c r="D71" s="95"/>
      <c r="E71" s="59"/>
      <c r="F71" s="59"/>
      <c r="G71" s="59"/>
      <c r="H71" s="88"/>
      <c r="I71" s="60"/>
      <c r="J71" s="73"/>
      <c r="K71" s="59"/>
      <c r="L71" s="73"/>
      <c r="M71" s="102"/>
      <c r="N71" s="102"/>
      <c r="O71" s="103"/>
      <c r="P71" s="102"/>
      <c r="Q71" s="102"/>
      <c r="R71" s="102"/>
      <c r="S71" s="102"/>
    </row>
    <row r="72" spans="1:19" ht="26.25" customHeight="1">
      <c r="A72" s="12">
        <v>1</v>
      </c>
      <c r="B72" s="42" t="s">
        <v>123</v>
      </c>
      <c r="C72" s="69" t="s">
        <v>150</v>
      </c>
      <c r="D72" s="31" t="s">
        <v>154</v>
      </c>
      <c r="E72" s="32" t="s">
        <v>124</v>
      </c>
      <c r="F72" s="37">
        <v>5</v>
      </c>
      <c r="G72" s="12" t="s">
        <v>13</v>
      </c>
      <c r="H72" s="81"/>
      <c r="I72" s="6"/>
      <c r="J72" s="71"/>
      <c r="K72" s="27">
        <v>0.08</v>
      </c>
      <c r="L72" s="71">
        <f t="shared" ref="L72:L73" si="43">J72*(1+K72)</f>
        <v>0</v>
      </c>
      <c r="M72" s="104">
        <f t="shared" ref="M72:M73" si="44">F72*J72</f>
        <v>0</v>
      </c>
      <c r="N72" s="8">
        <f t="shared" ref="N72:N73" si="45">M72*(1+K72)</f>
        <v>0</v>
      </c>
      <c r="O72" s="105"/>
      <c r="P72" s="106" t="s">
        <v>63</v>
      </c>
      <c r="Q72" s="107">
        <v>2</v>
      </c>
      <c r="R72" s="7">
        <f t="shared" ref="R72:R73" si="46">Q72*J72</f>
        <v>0</v>
      </c>
      <c r="S72" s="8">
        <f t="shared" ref="S72:S73" si="47">R72*(1+K72)</f>
        <v>0</v>
      </c>
    </row>
    <row r="73" spans="1:19" ht="26.25" customHeight="1" thickBot="1">
      <c r="A73" s="12">
        <v>2</v>
      </c>
      <c r="B73" s="42" t="s">
        <v>123</v>
      </c>
      <c r="C73" s="69" t="s">
        <v>150</v>
      </c>
      <c r="D73" s="31" t="s">
        <v>154</v>
      </c>
      <c r="E73" s="32" t="s">
        <v>125</v>
      </c>
      <c r="F73" s="37">
        <v>40</v>
      </c>
      <c r="G73" s="12" t="s">
        <v>13</v>
      </c>
      <c r="H73" s="81"/>
      <c r="I73" s="6"/>
      <c r="J73" s="71"/>
      <c r="K73" s="27">
        <v>0.08</v>
      </c>
      <c r="L73" s="71">
        <f t="shared" si="43"/>
        <v>0</v>
      </c>
      <c r="M73" s="104">
        <f t="shared" si="44"/>
        <v>0</v>
      </c>
      <c r="N73" s="8">
        <f t="shared" si="45"/>
        <v>0</v>
      </c>
      <c r="O73" s="105"/>
      <c r="P73" s="106" t="s">
        <v>63</v>
      </c>
      <c r="Q73" s="107">
        <v>20</v>
      </c>
      <c r="R73" s="7">
        <f t="shared" si="46"/>
        <v>0</v>
      </c>
      <c r="S73" s="8">
        <f t="shared" si="47"/>
        <v>0</v>
      </c>
    </row>
    <row r="74" spans="1:19" ht="13.5" thickBot="1">
      <c r="A74" s="18"/>
      <c r="B74" s="14" t="s">
        <v>134</v>
      </c>
      <c r="C74" s="15" t="s">
        <v>19</v>
      </c>
      <c r="D74" s="19"/>
      <c r="E74" s="19"/>
      <c r="F74" s="19"/>
      <c r="G74" s="19"/>
      <c r="H74" s="89"/>
      <c r="I74" s="49"/>
      <c r="J74" s="75"/>
      <c r="K74" s="19"/>
      <c r="L74" s="75"/>
      <c r="M74" s="79">
        <f>SUM(M72:M73)</f>
        <v>0</v>
      </c>
      <c r="N74" s="80">
        <f>SUM(N72:N73)</f>
        <v>0</v>
      </c>
      <c r="O74" s="108"/>
      <c r="P74" s="109"/>
      <c r="Q74" s="109"/>
      <c r="R74" s="110">
        <f>SUM(R72:R73)</f>
        <v>0</v>
      </c>
      <c r="S74" s="110">
        <f>SUM(S72:S73)</f>
        <v>0</v>
      </c>
    </row>
    <row r="75" spans="1:19" ht="13.5" thickBot="1">
      <c r="A75" s="18"/>
      <c r="B75" s="14"/>
      <c r="C75" s="15"/>
      <c r="D75" s="19"/>
      <c r="E75" s="19"/>
      <c r="F75" s="19"/>
      <c r="G75" s="19"/>
      <c r="H75" s="89"/>
      <c r="I75" s="49"/>
      <c r="J75" s="75"/>
      <c r="K75" s="19"/>
      <c r="L75" s="75"/>
      <c r="M75" s="110"/>
      <c r="N75" s="130"/>
      <c r="O75" s="108"/>
      <c r="P75" s="109"/>
      <c r="Q75" s="109"/>
      <c r="R75" s="110"/>
      <c r="S75" s="110"/>
    </row>
    <row r="76" spans="1:19" ht="16.5" thickBot="1">
      <c r="A76" s="56" t="s">
        <v>135</v>
      </c>
      <c r="B76" s="59"/>
      <c r="C76" s="58" t="s">
        <v>126</v>
      </c>
      <c r="D76" s="95"/>
      <c r="E76" s="59"/>
      <c r="F76" s="59"/>
      <c r="G76" s="59"/>
      <c r="H76" s="88"/>
      <c r="I76" s="60"/>
      <c r="J76" s="73"/>
      <c r="K76" s="59"/>
      <c r="L76" s="73"/>
      <c r="M76" s="102"/>
      <c r="N76" s="102"/>
      <c r="O76" s="103"/>
      <c r="P76" s="102"/>
      <c r="Q76" s="102"/>
      <c r="R76" s="102"/>
      <c r="S76" s="102"/>
    </row>
    <row r="77" spans="1:19" ht="26.25" customHeight="1">
      <c r="A77" s="12">
        <v>1</v>
      </c>
      <c r="B77" s="42" t="s">
        <v>126</v>
      </c>
      <c r="C77" s="69" t="s">
        <v>150</v>
      </c>
      <c r="D77" s="31" t="s">
        <v>153</v>
      </c>
      <c r="E77" s="32" t="s">
        <v>127</v>
      </c>
      <c r="F77" s="37">
        <v>5</v>
      </c>
      <c r="G77" s="12" t="s">
        <v>13</v>
      </c>
      <c r="H77" s="81"/>
      <c r="I77" s="6"/>
      <c r="J77" s="71"/>
      <c r="K77" s="27">
        <v>0.08</v>
      </c>
      <c r="L77" s="71">
        <f t="shared" ref="L77:L78" si="48">J77*(1+K77)</f>
        <v>0</v>
      </c>
      <c r="M77" s="104">
        <f t="shared" ref="M77:M78" si="49">F77*J77</f>
        <v>0</v>
      </c>
      <c r="N77" s="8">
        <f t="shared" ref="N77:N78" si="50">M77*(1+K77)</f>
        <v>0</v>
      </c>
      <c r="O77" s="105"/>
      <c r="P77" s="106" t="s">
        <v>63</v>
      </c>
      <c r="Q77" s="107">
        <v>2</v>
      </c>
      <c r="R77" s="7">
        <f t="shared" ref="R77:R78" si="51">Q77*J77</f>
        <v>0</v>
      </c>
      <c r="S77" s="8">
        <f t="shared" ref="S77:S78" si="52">R77*(1+K77)</f>
        <v>0</v>
      </c>
    </row>
    <row r="78" spans="1:19" ht="26.25" customHeight="1" thickBot="1">
      <c r="A78" s="12">
        <v>2</v>
      </c>
      <c r="B78" s="42" t="s">
        <v>126</v>
      </c>
      <c r="C78" s="69" t="s">
        <v>150</v>
      </c>
      <c r="D78" s="31" t="s">
        <v>154</v>
      </c>
      <c r="E78" s="32" t="s">
        <v>106</v>
      </c>
      <c r="F78" s="37">
        <v>50</v>
      </c>
      <c r="G78" s="12" t="s">
        <v>13</v>
      </c>
      <c r="H78" s="81"/>
      <c r="I78" s="6"/>
      <c r="J78" s="71"/>
      <c r="K78" s="27">
        <v>0.08</v>
      </c>
      <c r="L78" s="71">
        <f t="shared" si="48"/>
        <v>0</v>
      </c>
      <c r="M78" s="104">
        <f t="shared" si="49"/>
        <v>0</v>
      </c>
      <c r="N78" s="8">
        <f t="shared" si="50"/>
        <v>0</v>
      </c>
      <c r="O78" s="105"/>
      <c r="P78" s="106" t="s">
        <v>63</v>
      </c>
      <c r="Q78" s="107">
        <v>25</v>
      </c>
      <c r="R78" s="7">
        <f t="shared" si="51"/>
        <v>0</v>
      </c>
      <c r="S78" s="8">
        <f t="shared" si="52"/>
        <v>0</v>
      </c>
    </row>
    <row r="79" spans="1:19" ht="13.5" thickBot="1">
      <c r="A79" s="18"/>
      <c r="B79" s="14" t="s">
        <v>135</v>
      </c>
      <c r="C79" s="15" t="s">
        <v>19</v>
      </c>
      <c r="D79" s="19"/>
      <c r="E79" s="19"/>
      <c r="F79" s="19"/>
      <c r="G79" s="19"/>
      <c r="H79" s="89"/>
      <c r="I79" s="49"/>
      <c r="J79" s="75"/>
      <c r="K79" s="19"/>
      <c r="L79" s="75"/>
      <c r="M79" s="79">
        <f>SUM(M77:M78)</f>
        <v>0</v>
      </c>
      <c r="N79" s="80">
        <f>SUM(N77:N78)</f>
        <v>0</v>
      </c>
      <c r="O79" s="108"/>
      <c r="P79" s="109"/>
      <c r="Q79" s="109"/>
      <c r="R79" s="110">
        <f>SUM(R77:R78)</f>
        <v>0</v>
      </c>
      <c r="S79" s="110">
        <f>SUM(S77:S78)</f>
        <v>0</v>
      </c>
    </row>
    <row r="80" spans="1:19" ht="13.5" thickBot="1">
      <c r="A80" s="13"/>
      <c r="B80" s="10"/>
      <c r="C80" s="11"/>
      <c r="D80" s="25"/>
      <c r="E80" s="25"/>
      <c r="F80" s="25"/>
      <c r="G80" s="25"/>
      <c r="I80" s="52"/>
      <c r="J80" s="82"/>
      <c r="K80" s="25"/>
      <c r="L80" s="82"/>
      <c r="M80" s="23"/>
      <c r="N80" s="24"/>
      <c r="O80" s="119"/>
      <c r="P80" s="116"/>
      <c r="Q80" s="116"/>
      <c r="R80" s="23"/>
      <c r="S80" s="23"/>
    </row>
    <row r="81" spans="1:19" ht="16.5" thickBot="1">
      <c r="A81" s="56" t="s">
        <v>136</v>
      </c>
      <c r="B81" s="59"/>
      <c r="C81" s="58" t="s">
        <v>118</v>
      </c>
      <c r="D81" s="95"/>
      <c r="E81" s="59"/>
      <c r="F81" s="59"/>
      <c r="G81" s="59"/>
      <c r="H81" s="88"/>
      <c r="I81" s="60"/>
      <c r="J81" s="73"/>
      <c r="K81" s="59"/>
      <c r="L81" s="73"/>
      <c r="M81" s="102"/>
      <c r="N81" s="102"/>
      <c r="O81" s="103"/>
      <c r="P81" s="102"/>
      <c r="Q81" s="102"/>
      <c r="R81" s="102"/>
      <c r="S81" s="102"/>
    </row>
    <row r="82" spans="1:19" ht="26.25" customHeight="1">
      <c r="A82" s="12">
        <v>1</v>
      </c>
      <c r="B82" s="42" t="s">
        <v>118</v>
      </c>
      <c r="C82" s="69" t="s">
        <v>150</v>
      </c>
      <c r="D82" s="31" t="s">
        <v>155</v>
      </c>
      <c r="E82" s="32" t="s">
        <v>102</v>
      </c>
      <c r="F82" s="37">
        <v>5</v>
      </c>
      <c r="G82" s="12" t="s">
        <v>13</v>
      </c>
      <c r="H82" s="81"/>
      <c r="I82" s="6"/>
      <c r="J82" s="71"/>
      <c r="K82" s="27">
        <v>0.08</v>
      </c>
      <c r="L82" s="71">
        <f t="shared" ref="L82:L83" si="53">J82*(1+K82)</f>
        <v>0</v>
      </c>
      <c r="M82" s="104">
        <f t="shared" ref="M82:M83" si="54">F82*J82</f>
        <v>0</v>
      </c>
      <c r="N82" s="8">
        <f t="shared" ref="N82:N83" si="55">M82*(1+K82)</f>
        <v>0</v>
      </c>
      <c r="O82" s="105"/>
      <c r="P82" s="106" t="s">
        <v>63</v>
      </c>
      <c r="Q82" s="107">
        <v>2</v>
      </c>
      <c r="R82" s="7">
        <f t="shared" ref="R82:R83" si="56">Q82*J82</f>
        <v>0</v>
      </c>
      <c r="S82" s="8">
        <f t="shared" ref="S82:S83" si="57">R82*(1+K82)</f>
        <v>0</v>
      </c>
    </row>
    <row r="83" spans="1:19" ht="26.25" customHeight="1" thickBot="1">
      <c r="A83" s="12">
        <v>2</v>
      </c>
      <c r="B83" s="42" t="s">
        <v>118</v>
      </c>
      <c r="C83" s="69" t="s">
        <v>150</v>
      </c>
      <c r="D83" s="31" t="s">
        <v>157</v>
      </c>
      <c r="E83" s="32" t="s">
        <v>119</v>
      </c>
      <c r="F83" s="37">
        <v>50</v>
      </c>
      <c r="G83" s="12" t="s">
        <v>13</v>
      </c>
      <c r="H83" s="81"/>
      <c r="I83" s="6"/>
      <c r="J83" s="71"/>
      <c r="K83" s="27">
        <v>0.08</v>
      </c>
      <c r="L83" s="71">
        <f t="shared" si="53"/>
        <v>0</v>
      </c>
      <c r="M83" s="104">
        <f t="shared" si="54"/>
        <v>0</v>
      </c>
      <c r="N83" s="8">
        <f t="shared" si="55"/>
        <v>0</v>
      </c>
      <c r="O83" s="105"/>
      <c r="P83" s="106" t="s">
        <v>63</v>
      </c>
      <c r="Q83" s="107">
        <v>25</v>
      </c>
      <c r="R83" s="7">
        <f t="shared" si="56"/>
        <v>0</v>
      </c>
      <c r="S83" s="8">
        <f t="shared" si="57"/>
        <v>0</v>
      </c>
    </row>
    <row r="84" spans="1:19" ht="13.5" thickBot="1">
      <c r="A84" s="18"/>
      <c r="B84" s="14" t="s">
        <v>136</v>
      </c>
      <c r="C84" s="15" t="s">
        <v>19</v>
      </c>
      <c r="D84" s="19"/>
      <c r="E84" s="19"/>
      <c r="F84" s="19"/>
      <c r="G84" s="19"/>
      <c r="H84" s="89"/>
      <c r="I84" s="49"/>
      <c r="J84" s="75"/>
      <c r="K84" s="19"/>
      <c r="L84" s="75"/>
      <c r="M84" s="79">
        <f>SUM(M82:M83)</f>
        <v>0</v>
      </c>
      <c r="N84" s="80">
        <f>SUM(N82:N83)</f>
        <v>0</v>
      </c>
      <c r="O84" s="108"/>
      <c r="P84" s="109"/>
      <c r="Q84" s="109"/>
      <c r="R84" s="110">
        <f>SUM(R82:R83)</f>
        <v>0</v>
      </c>
      <c r="S84" s="110">
        <f>SUM(S82:S83)</f>
        <v>0</v>
      </c>
    </row>
    <row r="85" spans="1:19" ht="13.5" thickBot="1">
      <c r="A85" s="18"/>
      <c r="B85" s="14"/>
      <c r="C85" s="15"/>
      <c r="D85" s="19"/>
      <c r="E85" s="19"/>
      <c r="F85" s="19"/>
      <c r="G85" s="19"/>
      <c r="H85" s="89"/>
      <c r="I85" s="49"/>
      <c r="J85" s="75"/>
      <c r="K85" s="19"/>
      <c r="L85" s="75"/>
      <c r="M85" s="110"/>
      <c r="N85" s="130"/>
      <c r="O85" s="108"/>
      <c r="P85" s="109"/>
      <c r="Q85" s="109"/>
      <c r="R85" s="110"/>
      <c r="S85" s="110"/>
    </row>
    <row r="86" spans="1:19" ht="15.75">
      <c r="A86" s="61" t="s">
        <v>137</v>
      </c>
      <c r="B86" s="62"/>
      <c r="C86" s="63" t="s">
        <v>141</v>
      </c>
      <c r="D86" s="97"/>
      <c r="E86" s="65"/>
      <c r="F86" s="64"/>
      <c r="G86" s="64"/>
      <c r="H86" s="92"/>
      <c r="I86" s="66"/>
      <c r="J86" s="78"/>
      <c r="K86" s="64"/>
      <c r="L86" s="78"/>
      <c r="M86" s="121"/>
      <c r="N86" s="121"/>
      <c r="O86" s="122"/>
      <c r="P86" s="121"/>
      <c r="Q86" s="121"/>
      <c r="R86" s="121"/>
      <c r="S86" s="121"/>
    </row>
    <row r="87" spans="1:19" ht="51">
      <c r="A87" s="31">
        <v>1</v>
      </c>
      <c r="B87" s="42" t="s">
        <v>141</v>
      </c>
      <c r="C87" s="94" t="s">
        <v>58</v>
      </c>
      <c r="D87" s="69" t="s">
        <v>143</v>
      </c>
      <c r="E87" s="32" t="s">
        <v>142</v>
      </c>
      <c r="F87" s="45">
        <v>20</v>
      </c>
      <c r="G87" s="12" t="s">
        <v>13</v>
      </c>
      <c r="H87" s="81"/>
      <c r="I87" s="26"/>
      <c r="J87" s="71"/>
      <c r="K87" s="27">
        <v>0.08</v>
      </c>
      <c r="L87" s="71">
        <f>J87*(1+K87)</f>
        <v>0</v>
      </c>
      <c r="M87" s="104">
        <f>F87*J87</f>
        <v>0</v>
      </c>
      <c r="N87" s="8">
        <f t="shared" ref="N87" si="58">M87*(1+K87)</f>
        <v>0</v>
      </c>
      <c r="O87" s="105"/>
      <c r="P87" s="131"/>
      <c r="Q87" s="107">
        <v>10</v>
      </c>
      <c r="R87" s="7">
        <f>Q87*J87</f>
        <v>0</v>
      </c>
      <c r="S87" s="8">
        <f>R87*(1+K87)</f>
        <v>0</v>
      </c>
    </row>
    <row r="88" spans="1:19" ht="13.5" thickBot="1">
      <c r="A88" s="28"/>
      <c r="B88" s="44" t="s">
        <v>137</v>
      </c>
      <c r="C88" s="29" t="s">
        <v>19</v>
      </c>
      <c r="D88" s="30"/>
      <c r="E88" s="30"/>
      <c r="F88" s="30"/>
      <c r="G88" s="30"/>
      <c r="H88" s="93"/>
      <c r="I88" s="53"/>
      <c r="J88" s="77"/>
      <c r="K88" s="30"/>
      <c r="L88" s="77"/>
      <c r="M88" s="124">
        <f>SUM(M87:M87)</f>
        <v>0</v>
      </c>
      <c r="N88" s="125">
        <f>SUM(N87:N87)</f>
        <v>0</v>
      </c>
      <c r="O88" s="126"/>
      <c r="P88" s="127"/>
      <c r="Q88" s="127"/>
      <c r="R88" s="128">
        <f>SUM(R87:R87)</f>
        <v>0</v>
      </c>
      <c r="S88" s="128">
        <f>SUM(S87:S87)</f>
        <v>0</v>
      </c>
    </row>
    <row r="89" spans="1:19" ht="27.75" customHeight="1" thickBot="1">
      <c r="J89" s="86"/>
      <c r="L89" s="86"/>
      <c r="O89" s="133"/>
    </row>
    <row r="90" spans="1:19" ht="15.75">
      <c r="A90" s="61" t="s">
        <v>138</v>
      </c>
      <c r="B90" s="62"/>
      <c r="C90" s="63" t="s">
        <v>158</v>
      </c>
      <c r="D90" s="97"/>
      <c r="E90" s="65"/>
      <c r="F90" s="64"/>
      <c r="G90" s="64"/>
      <c r="H90" s="92"/>
      <c r="I90" s="66"/>
      <c r="J90" s="78"/>
      <c r="K90" s="64"/>
      <c r="L90" s="78"/>
      <c r="M90" s="121"/>
      <c r="N90" s="121"/>
      <c r="O90" s="122"/>
      <c r="P90" s="121"/>
      <c r="Q90" s="121"/>
      <c r="R90" s="121"/>
      <c r="S90" s="121"/>
    </row>
    <row r="91" spans="1:19" ht="51">
      <c r="A91" s="31">
        <v>1</v>
      </c>
      <c r="B91" s="42" t="s">
        <v>158</v>
      </c>
      <c r="C91" s="69" t="s">
        <v>58</v>
      </c>
      <c r="D91" s="31" t="s">
        <v>153</v>
      </c>
      <c r="E91" s="32" t="s">
        <v>93</v>
      </c>
      <c r="F91" s="45">
        <v>10</v>
      </c>
      <c r="G91" s="12" t="s">
        <v>13</v>
      </c>
      <c r="H91" s="81"/>
      <c r="I91" s="26"/>
      <c r="J91" s="71"/>
      <c r="K91" s="27">
        <v>0.08</v>
      </c>
      <c r="L91" s="71">
        <f t="shared" ref="L91:L92" si="59">J91*(1+K91)</f>
        <v>0</v>
      </c>
      <c r="M91" s="104">
        <f t="shared" ref="M91:M92" si="60">F91*J91</f>
        <v>0</v>
      </c>
      <c r="N91" s="8">
        <f t="shared" ref="N91:N92" si="61">M91*(1+K91)</f>
        <v>0</v>
      </c>
      <c r="O91" s="105"/>
      <c r="P91" s="131" t="s">
        <v>107</v>
      </c>
      <c r="Q91" s="107">
        <v>5</v>
      </c>
      <c r="R91" s="7">
        <f t="shared" ref="R91:R92" si="62">Q91*J91</f>
        <v>0</v>
      </c>
      <c r="S91" s="8">
        <f t="shared" ref="S91:S92" si="63">R91*(1+K91)</f>
        <v>0</v>
      </c>
    </row>
    <row r="92" spans="1:19" ht="51">
      <c r="A92" s="31">
        <v>2</v>
      </c>
      <c r="B92" s="42" t="s">
        <v>158</v>
      </c>
      <c r="C92" s="69" t="s">
        <v>58</v>
      </c>
      <c r="D92" s="31" t="s">
        <v>153</v>
      </c>
      <c r="E92" s="32" t="s">
        <v>97</v>
      </c>
      <c r="F92" s="45">
        <v>40</v>
      </c>
      <c r="G92" s="12" t="s">
        <v>13</v>
      </c>
      <c r="H92" s="81"/>
      <c r="I92" s="26"/>
      <c r="J92" s="71"/>
      <c r="K92" s="27">
        <v>0.08</v>
      </c>
      <c r="L92" s="71">
        <f t="shared" si="59"/>
        <v>0</v>
      </c>
      <c r="M92" s="104">
        <f t="shared" si="60"/>
        <v>0</v>
      </c>
      <c r="N92" s="8">
        <f t="shared" si="61"/>
        <v>0</v>
      </c>
      <c r="O92" s="105"/>
      <c r="P92" s="131" t="s">
        <v>107</v>
      </c>
      <c r="Q92" s="107">
        <v>20</v>
      </c>
      <c r="R92" s="7">
        <f t="shared" si="62"/>
        <v>0</v>
      </c>
      <c r="S92" s="8">
        <f t="shared" si="63"/>
        <v>0</v>
      </c>
    </row>
    <row r="93" spans="1:19" ht="13.5" thickBot="1">
      <c r="A93" s="28"/>
      <c r="B93" s="44" t="s">
        <v>138</v>
      </c>
      <c r="C93" s="29" t="s">
        <v>19</v>
      </c>
      <c r="D93" s="30"/>
      <c r="E93" s="30"/>
      <c r="F93" s="30"/>
      <c r="G93" s="30"/>
      <c r="H93" s="93"/>
      <c r="I93" s="53"/>
      <c r="J93" s="77"/>
      <c r="K93" s="30"/>
      <c r="L93" s="77"/>
      <c r="M93" s="124">
        <f>SUM(M91:M92)</f>
        <v>0</v>
      </c>
      <c r="N93" s="125">
        <f>SUM(N91:N92)</f>
        <v>0</v>
      </c>
      <c r="O93" s="126"/>
      <c r="P93" s="127"/>
      <c r="Q93" s="127"/>
      <c r="R93" s="128">
        <f>SUM(R91:R92)</f>
        <v>0</v>
      </c>
      <c r="S93" s="128">
        <f>SUM(S91:S92)</f>
        <v>0</v>
      </c>
    </row>
    <row r="94" spans="1:19" ht="12.75" customHeight="1" thickBot="1"/>
    <row r="95" spans="1:19" ht="15.75">
      <c r="A95" s="61" t="s">
        <v>139</v>
      </c>
      <c r="B95" s="62"/>
      <c r="C95" s="63" t="s">
        <v>108</v>
      </c>
      <c r="D95" s="97"/>
      <c r="E95" s="65"/>
      <c r="F95" s="64"/>
      <c r="G95" s="64"/>
      <c r="H95" s="92"/>
      <c r="I95" s="66"/>
      <c r="J95" s="78"/>
      <c r="K95" s="64"/>
      <c r="L95" s="78"/>
      <c r="M95" s="121"/>
      <c r="N95" s="121"/>
      <c r="O95" s="122"/>
      <c r="P95" s="121"/>
      <c r="Q95" s="121"/>
      <c r="R95" s="121"/>
      <c r="S95" s="121"/>
    </row>
    <row r="96" spans="1:19">
      <c r="A96" s="31">
        <v>1</v>
      </c>
      <c r="B96" s="42" t="s">
        <v>108</v>
      </c>
      <c r="C96" s="69" t="s">
        <v>146</v>
      </c>
      <c r="D96" s="31" t="s">
        <v>151</v>
      </c>
      <c r="E96" s="32" t="s">
        <v>69</v>
      </c>
      <c r="F96" s="45">
        <v>10</v>
      </c>
      <c r="G96" s="12" t="s">
        <v>13</v>
      </c>
      <c r="H96" s="81"/>
      <c r="I96" s="26"/>
      <c r="J96" s="71"/>
      <c r="K96" s="27">
        <v>0.08</v>
      </c>
      <c r="L96" s="71">
        <f>J96*(1+K96)</f>
        <v>0</v>
      </c>
      <c r="M96" s="104">
        <f>F96*J96</f>
        <v>0</v>
      </c>
      <c r="N96" s="8">
        <f t="shared" ref="N96" si="64">M96*(1+K96)</f>
        <v>0</v>
      </c>
      <c r="O96" s="105"/>
      <c r="P96" s="131" t="s">
        <v>109</v>
      </c>
      <c r="Q96" s="107">
        <v>5</v>
      </c>
      <c r="R96" s="7">
        <f>Q96*J96</f>
        <v>0</v>
      </c>
      <c r="S96" s="8">
        <f>R96*(1+K96)</f>
        <v>0</v>
      </c>
    </row>
    <row r="97" spans="1:19" ht="13.5" thickBot="1">
      <c r="A97" s="28"/>
      <c r="B97" s="44" t="s">
        <v>139</v>
      </c>
      <c r="C97" s="29" t="s">
        <v>19</v>
      </c>
      <c r="D97" s="30"/>
      <c r="E97" s="30"/>
      <c r="F97" s="30"/>
      <c r="G97" s="30"/>
      <c r="H97" s="93"/>
      <c r="I97" s="53"/>
      <c r="J97" s="77"/>
      <c r="K97" s="30"/>
      <c r="L97" s="77"/>
      <c r="M97" s="124">
        <f>SUM(M96:M96)</f>
        <v>0</v>
      </c>
      <c r="N97" s="125">
        <f>SUM(N96:N96)</f>
        <v>0</v>
      </c>
      <c r="O97" s="126"/>
      <c r="P97" s="127"/>
      <c r="Q97" s="127"/>
      <c r="R97" s="128">
        <f>SUM(R96:R96)</f>
        <v>0</v>
      </c>
      <c r="S97" s="128">
        <f>SUM(S96:S96)</f>
        <v>0</v>
      </c>
    </row>
    <row r="98" spans="1:19" ht="13.5" thickBot="1"/>
    <row r="99" spans="1:19" ht="15.75">
      <c r="A99" s="61" t="s">
        <v>140</v>
      </c>
      <c r="B99" s="62"/>
      <c r="C99" s="63" t="s">
        <v>17</v>
      </c>
      <c r="D99" s="97"/>
      <c r="E99" s="65"/>
      <c r="F99" s="64"/>
      <c r="G99" s="64"/>
      <c r="H99" s="92"/>
      <c r="I99" s="66"/>
      <c r="J99" s="78"/>
      <c r="K99" s="64"/>
      <c r="L99" s="78"/>
      <c r="M99" s="121"/>
      <c r="N99" s="121"/>
      <c r="O99" s="122"/>
      <c r="P99" s="121"/>
      <c r="Q99" s="121"/>
      <c r="R99" s="121"/>
      <c r="S99" s="121"/>
    </row>
    <row r="100" spans="1:19" ht="25.5" customHeight="1">
      <c r="A100" s="31">
        <v>1</v>
      </c>
      <c r="B100" s="42" t="s">
        <v>17</v>
      </c>
      <c r="C100" s="69" t="s">
        <v>146</v>
      </c>
      <c r="D100" s="31" t="s">
        <v>176</v>
      </c>
      <c r="E100" s="32" t="s">
        <v>56</v>
      </c>
      <c r="F100" s="45">
        <v>220</v>
      </c>
      <c r="G100" s="12" t="s">
        <v>13</v>
      </c>
      <c r="H100" s="81"/>
      <c r="I100" s="26"/>
      <c r="J100" s="71"/>
      <c r="K100" s="27">
        <v>0.08</v>
      </c>
      <c r="L100" s="71">
        <f>J100*(1+K100)</f>
        <v>0</v>
      </c>
      <c r="M100" s="104">
        <f>F100*J100</f>
        <v>0</v>
      </c>
      <c r="N100" s="8">
        <f t="shared" ref="N100" si="65">M100*(1+K100)</f>
        <v>0</v>
      </c>
      <c r="O100" s="105"/>
      <c r="P100" s="131" t="s">
        <v>110</v>
      </c>
      <c r="Q100" s="107">
        <v>110</v>
      </c>
      <c r="R100" s="7">
        <f>Q100*J100</f>
        <v>0</v>
      </c>
      <c r="S100" s="8">
        <f>R100*(1+K100)</f>
        <v>0</v>
      </c>
    </row>
    <row r="101" spans="1:19" ht="13.5" thickBot="1">
      <c r="A101" s="28"/>
      <c r="B101" s="44" t="s">
        <v>140</v>
      </c>
      <c r="C101" s="29" t="s">
        <v>19</v>
      </c>
      <c r="D101" s="30"/>
      <c r="E101" s="30"/>
      <c r="F101" s="30"/>
      <c r="G101" s="30"/>
      <c r="H101" s="93"/>
      <c r="I101" s="53"/>
      <c r="J101" s="77"/>
      <c r="K101" s="30"/>
      <c r="L101" s="77"/>
      <c r="M101" s="124">
        <f>SUM(M100:M100)</f>
        <v>0</v>
      </c>
      <c r="N101" s="125">
        <f>SUM(N100:N100)</f>
        <v>0</v>
      </c>
      <c r="O101" s="126"/>
      <c r="P101" s="127"/>
      <c r="Q101" s="127"/>
      <c r="R101" s="128">
        <f>SUM(R100:R100)</f>
        <v>0</v>
      </c>
      <c r="S101" s="128">
        <f>SUM(S100:S100)</f>
        <v>0</v>
      </c>
    </row>
    <row r="104" spans="1:19" ht="13.5" thickBot="1"/>
    <row r="105" spans="1:19" ht="15.75">
      <c r="A105" s="61" t="s">
        <v>159</v>
      </c>
      <c r="B105" s="62"/>
      <c r="C105" s="63" t="s">
        <v>70</v>
      </c>
      <c r="D105" s="97"/>
      <c r="E105" s="65"/>
      <c r="F105" s="64"/>
      <c r="G105" s="64"/>
      <c r="H105" s="92"/>
      <c r="I105" s="66"/>
      <c r="J105" s="78"/>
      <c r="K105" s="64"/>
      <c r="L105" s="78"/>
      <c r="M105" s="121"/>
      <c r="N105" s="121"/>
      <c r="O105" s="122"/>
      <c r="P105" s="121"/>
      <c r="Q105" s="121"/>
      <c r="R105" s="121"/>
      <c r="S105" s="121"/>
    </row>
    <row r="106" spans="1:19" ht="63.75">
      <c r="A106" s="31">
        <v>1</v>
      </c>
      <c r="B106" s="42" t="s">
        <v>70</v>
      </c>
      <c r="C106" s="69" t="s">
        <v>177</v>
      </c>
      <c r="D106" s="31" t="s">
        <v>178</v>
      </c>
      <c r="E106" s="32" t="s">
        <v>103</v>
      </c>
      <c r="F106" s="45">
        <v>4</v>
      </c>
      <c r="G106" s="12" t="s">
        <v>13</v>
      </c>
      <c r="H106" s="81"/>
      <c r="I106" s="26"/>
      <c r="J106" s="71"/>
      <c r="K106" s="27">
        <v>0.08</v>
      </c>
      <c r="L106" s="71">
        <f t="shared" ref="L106:L107" si="66">J106*(1+K106)</f>
        <v>0</v>
      </c>
      <c r="M106" s="104">
        <f t="shared" ref="M106:M107" si="67">F106*J106</f>
        <v>0</v>
      </c>
      <c r="N106" s="8">
        <f t="shared" ref="N106:N107" si="68">M106*(1+K106)</f>
        <v>0</v>
      </c>
      <c r="O106" s="105"/>
      <c r="P106" s="131" t="s">
        <v>104</v>
      </c>
      <c r="Q106" s="107">
        <v>2</v>
      </c>
      <c r="R106" s="7">
        <f t="shared" ref="R106:R107" si="69">Q106*J106</f>
        <v>0</v>
      </c>
      <c r="S106" s="8">
        <f t="shared" ref="S106:S107" si="70">R106*(1+K106)</f>
        <v>0</v>
      </c>
    </row>
    <row r="107" spans="1:19" ht="63.75">
      <c r="A107" s="31">
        <v>2</v>
      </c>
      <c r="B107" s="42" t="s">
        <v>70</v>
      </c>
      <c r="C107" s="69" t="s">
        <v>177</v>
      </c>
      <c r="D107" s="31" t="s">
        <v>178</v>
      </c>
      <c r="E107" s="32" t="s">
        <v>105</v>
      </c>
      <c r="F107" s="45">
        <v>2</v>
      </c>
      <c r="G107" s="12" t="s">
        <v>13</v>
      </c>
      <c r="H107" s="81"/>
      <c r="I107" s="26"/>
      <c r="J107" s="71"/>
      <c r="K107" s="27">
        <v>0.08</v>
      </c>
      <c r="L107" s="71">
        <f t="shared" si="66"/>
        <v>0</v>
      </c>
      <c r="M107" s="104">
        <f t="shared" si="67"/>
        <v>0</v>
      </c>
      <c r="N107" s="8">
        <f t="shared" si="68"/>
        <v>0</v>
      </c>
      <c r="O107" s="105"/>
      <c r="P107" s="131" t="s">
        <v>104</v>
      </c>
      <c r="Q107" s="107">
        <v>1</v>
      </c>
      <c r="R107" s="7">
        <f t="shared" si="69"/>
        <v>0</v>
      </c>
      <c r="S107" s="8">
        <f t="shared" si="70"/>
        <v>0</v>
      </c>
    </row>
    <row r="108" spans="1:19" ht="13.5" thickBot="1">
      <c r="A108" s="28"/>
      <c r="B108" s="44" t="s">
        <v>159</v>
      </c>
      <c r="C108" s="29" t="s">
        <v>19</v>
      </c>
      <c r="D108" s="30"/>
      <c r="E108" s="30"/>
      <c r="F108" s="30"/>
      <c r="G108" s="30"/>
      <c r="H108" s="93"/>
      <c r="I108" s="53"/>
      <c r="J108" s="77"/>
      <c r="K108" s="30"/>
      <c r="L108" s="77"/>
      <c r="M108" s="124">
        <f>SUM(M106:M107)</f>
        <v>0</v>
      </c>
      <c r="N108" s="125">
        <f>SUM(N106:N107)</f>
        <v>0</v>
      </c>
      <c r="O108" s="126"/>
      <c r="P108" s="127"/>
      <c r="Q108" s="127"/>
      <c r="R108" s="128">
        <f>SUM(R106:R107)</f>
        <v>0</v>
      </c>
      <c r="S108" s="128">
        <f>SUM(S106:S107)</f>
        <v>0</v>
      </c>
    </row>
    <row r="109" spans="1:19" ht="13.5" thickBot="1"/>
    <row r="110" spans="1:19" ht="16.5" thickBot="1">
      <c r="A110" s="56" t="s">
        <v>160</v>
      </c>
      <c r="B110" s="57"/>
      <c r="C110" s="58" t="s">
        <v>37</v>
      </c>
      <c r="D110" s="95"/>
      <c r="E110" s="59"/>
      <c r="F110" s="59"/>
      <c r="G110" s="59"/>
      <c r="H110" s="88"/>
      <c r="I110" s="60"/>
      <c r="J110" s="73"/>
      <c r="K110" s="59"/>
      <c r="L110" s="73"/>
      <c r="M110" s="102"/>
      <c r="N110" s="102"/>
      <c r="O110" s="103"/>
      <c r="P110" s="102"/>
      <c r="Q110" s="102"/>
      <c r="R110" s="102"/>
      <c r="S110" s="102"/>
    </row>
    <row r="111" spans="1:19" ht="131.25" customHeight="1" thickBot="1">
      <c r="A111" s="12">
        <v>1</v>
      </c>
      <c r="B111" s="42" t="s">
        <v>37</v>
      </c>
      <c r="C111" s="70" t="s">
        <v>146</v>
      </c>
      <c r="D111" s="31" t="s">
        <v>147</v>
      </c>
      <c r="E111" s="32" t="s">
        <v>18</v>
      </c>
      <c r="F111" s="33">
        <v>72</v>
      </c>
      <c r="G111" s="12" t="s">
        <v>13</v>
      </c>
      <c r="H111" s="81"/>
      <c r="I111" s="12"/>
      <c r="J111" s="71"/>
      <c r="K111" s="27">
        <v>0.08</v>
      </c>
      <c r="L111" s="71">
        <f>J111*(1+K111)</f>
        <v>0</v>
      </c>
      <c r="M111" s="104">
        <f>F111*J111</f>
        <v>0</v>
      </c>
      <c r="N111" s="8">
        <f t="shared" ref="N111" si="71">M111*(1+K111)</f>
        <v>0</v>
      </c>
      <c r="O111" s="105"/>
      <c r="P111" s="120" t="s">
        <v>100</v>
      </c>
      <c r="Q111" s="107">
        <v>36</v>
      </c>
      <c r="R111" s="7">
        <f>Q111*J111</f>
        <v>0</v>
      </c>
      <c r="S111" s="8">
        <f>R111*(1+K111)</f>
        <v>0</v>
      </c>
    </row>
    <row r="112" spans="1:19" ht="13.5" thickBot="1">
      <c r="A112" s="18"/>
      <c r="B112" s="39" t="s">
        <v>160</v>
      </c>
      <c r="C112" s="15" t="s">
        <v>19</v>
      </c>
      <c r="D112" s="19"/>
      <c r="E112" s="19"/>
      <c r="F112" s="19"/>
      <c r="G112" s="19"/>
      <c r="H112" s="89"/>
      <c r="I112" s="53"/>
      <c r="J112" s="75"/>
      <c r="K112" s="19"/>
      <c r="L112" s="75"/>
      <c r="M112" s="79">
        <f>SUM(M111)</f>
        <v>0</v>
      </c>
      <c r="N112" s="80">
        <f>SUM(N111)</f>
        <v>0</v>
      </c>
      <c r="O112" s="108"/>
      <c r="P112" s="109"/>
      <c r="Q112" s="109"/>
      <c r="R112" s="110">
        <f>SUM(R111)</f>
        <v>0</v>
      </c>
      <c r="S112" s="110">
        <f>SUM(S111)</f>
        <v>0</v>
      </c>
    </row>
    <row r="114" spans="1:19" ht="13.5" thickBot="1"/>
    <row r="115" spans="1:19" ht="16.5" thickBot="1">
      <c r="A115" s="56" t="s">
        <v>161</v>
      </c>
      <c r="B115" s="59"/>
      <c r="C115" s="58" t="s">
        <v>74</v>
      </c>
      <c r="D115" s="95"/>
      <c r="E115" s="59"/>
      <c r="F115" s="59"/>
      <c r="G115" s="59"/>
      <c r="H115" s="88"/>
      <c r="I115" s="60"/>
      <c r="J115" s="73"/>
      <c r="K115" s="59"/>
      <c r="L115" s="73"/>
      <c r="M115" s="102"/>
      <c r="N115" s="102"/>
      <c r="O115" s="103"/>
      <c r="P115" s="102"/>
      <c r="Q115" s="102"/>
      <c r="R115" s="102"/>
      <c r="S115" s="102"/>
    </row>
    <row r="116" spans="1:19" ht="26.25" customHeight="1" thickBot="1">
      <c r="A116" s="12">
        <v>1</v>
      </c>
      <c r="B116" s="42" t="s">
        <v>74</v>
      </c>
      <c r="C116" s="69" t="s">
        <v>150</v>
      </c>
      <c r="D116" s="31" t="s">
        <v>154</v>
      </c>
      <c r="E116" s="32" t="s">
        <v>57</v>
      </c>
      <c r="F116" s="37">
        <v>400</v>
      </c>
      <c r="G116" s="12" t="s">
        <v>13</v>
      </c>
      <c r="H116" s="81"/>
      <c r="I116" s="6"/>
      <c r="J116" s="71"/>
      <c r="K116" s="27">
        <v>0.08</v>
      </c>
      <c r="L116" s="71">
        <f>J116*(1+K116)</f>
        <v>0</v>
      </c>
      <c r="M116" s="104">
        <f t="shared" ref="M116" si="72">F116*J116</f>
        <v>0</v>
      </c>
      <c r="N116" s="8">
        <f t="shared" ref="N116" si="73">M116*(1+K116)</f>
        <v>0</v>
      </c>
      <c r="O116" s="105"/>
      <c r="P116" s="106" t="s">
        <v>63</v>
      </c>
      <c r="Q116" s="107">
        <v>200</v>
      </c>
      <c r="R116" s="7">
        <f t="shared" ref="R116" si="74">Q116*J116</f>
        <v>0</v>
      </c>
      <c r="S116" s="8">
        <f t="shared" ref="S116" si="75">R116*(1+K116)</f>
        <v>0</v>
      </c>
    </row>
    <row r="117" spans="1:19" ht="13.5" thickBot="1">
      <c r="A117" s="18"/>
      <c r="B117" s="14" t="s">
        <v>161</v>
      </c>
      <c r="C117" s="15" t="s">
        <v>19</v>
      </c>
      <c r="D117" s="19"/>
      <c r="E117" s="19"/>
      <c r="F117" s="19"/>
      <c r="G117" s="19"/>
      <c r="H117" s="89"/>
      <c r="I117" s="49"/>
      <c r="J117" s="75"/>
      <c r="K117" s="19"/>
      <c r="L117" s="75"/>
      <c r="M117" s="79">
        <f>SUM(M116:M116)</f>
        <v>0</v>
      </c>
      <c r="N117" s="80">
        <f>SUM(N116:N116)</f>
        <v>0</v>
      </c>
      <c r="O117" s="108"/>
      <c r="P117" s="109"/>
      <c r="Q117" s="109"/>
      <c r="R117" s="110">
        <f>SUM(R116:R116)</f>
        <v>0</v>
      </c>
      <c r="S117" s="110">
        <f>SUM(S116:S116)</f>
        <v>0</v>
      </c>
    </row>
    <row r="118" spans="1:19" ht="13.5" thickBot="1">
      <c r="A118" s="13"/>
      <c r="B118" s="10"/>
      <c r="C118" s="11"/>
      <c r="D118" s="25"/>
      <c r="E118" s="25"/>
      <c r="F118" s="25"/>
      <c r="G118" s="25"/>
      <c r="I118" s="52"/>
      <c r="J118" s="82"/>
      <c r="K118" s="25"/>
      <c r="L118" s="82"/>
      <c r="M118" s="23"/>
      <c r="N118" s="24"/>
      <c r="O118" s="119"/>
      <c r="P118" s="116"/>
      <c r="Q118" s="116"/>
      <c r="R118" s="23"/>
      <c r="S118" s="23"/>
    </row>
    <row r="119" spans="1:19" ht="16.5" thickBot="1">
      <c r="A119" s="56" t="s">
        <v>162</v>
      </c>
      <c r="B119" s="59"/>
      <c r="C119" s="58" t="s">
        <v>21</v>
      </c>
      <c r="D119" s="95"/>
      <c r="E119" s="59"/>
      <c r="F119" s="59"/>
      <c r="G119" s="59"/>
      <c r="H119" s="88"/>
      <c r="I119" s="60"/>
      <c r="J119" s="73"/>
      <c r="K119" s="59"/>
      <c r="L119" s="73"/>
      <c r="M119" s="102"/>
      <c r="N119" s="102"/>
      <c r="O119" s="103"/>
      <c r="P119" s="102"/>
      <c r="Q119" s="102"/>
      <c r="R119" s="102"/>
      <c r="S119" s="102"/>
    </row>
    <row r="120" spans="1:19" ht="51" customHeight="1" thickBot="1">
      <c r="A120" s="12">
        <v>1</v>
      </c>
      <c r="B120" s="42" t="s">
        <v>21</v>
      </c>
      <c r="C120" s="69" t="s">
        <v>179</v>
      </c>
      <c r="D120" s="31" t="s">
        <v>180</v>
      </c>
      <c r="E120" s="32" t="s">
        <v>96</v>
      </c>
      <c r="F120" s="37">
        <v>300</v>
      </c>
      <c r="G120" s="12" t="s">
        <v>13</v>
      </c>
      <c r="H120" s="81"/>
      <c r="I120" s="6"/>
      <c r="J120" s="71"/>
      <c r="K120" s="27">
        <v>0.08</v>
      </c>
      <c r="L120" s="71">
        <f>J120*(1+K120)</f>
        <v>0</v>
      </c>
      <c r="M120" s="104">
        <f t="shared" ref="M120" si="76">F120*J120</f>
        <v>0</v>
      </c>
      <c r="N120" s="8">
        <f t="shared" ref="N120" si="77">M120*(1+K120)</f>
        <v>0</v>
      </c>
      <c r="O120" s="105"/>
      <c r="P120" s="106" t="s">
        <v>63</v>
      </c>
      <c r="Q120" s="107">
        <v>150</v>
      </c>
      <c r="R120" s="7">
        <f t="shared" ref="R120" si="78">Q120*J120</f>
        <v>0</v>
      </c>
      <c r="S120" s="8">
        <f t="shared" ref="S120" si="79">R120*(1+K120)</f>
        <v>0</v>
      </c>
    </row>
    <row r="121" spans="1:19" ht="13.5" thickBot="1">
      <c r="A121" s="18"/>
      <c r="B121" s="14" t="s">
        <v>162</v>
      </c>
      <c r="C121" s="15" t="s">
        <v>19</v>
      </c>
      <c r="D121" s="19"/>
      <c r="E121" s="19"/>
      <c r="F121" s="19"/>
      <c r="G121" s="19"/>
      <c r="H121" s="89"/>
      <c r="I121" s="49"/>
      <c r="J121" s="75"/>
      <c r="K121" s="19"/>
      <c r="L121" s="75"/>
      <c r="M121" s="79">
        <f>SUM(M120:M120)</f>
        <v>0</v>
      </c>
      <c r="N121" s="80">
        <f>SUM(N120:N120)</f>
        <v>0</v>
      </c>
      <c r="O121" s="108"/>
      <c r="P121" s="109"/>
      <c r="Q121" s="109"/>
      <c r="R121" s="110">
        <f>SUM(R120:R120)</f>
        <v>0</v>
      </c>
      <c r="S121" s="110">
        <f>SUM(S120:S120)</f>
        <v>0</v>
      </c>
    </row>
  </sheetData>
  <autoFilter ref="A3:S121"/>
  <mergeCells count="2">
    <mergeCell ref="I1:L1"/>
    <mergeCell ref="R1:S1"/>
  </mergeCells>
  <phoneticPr fontId="23" type="noConversion"/>
  <conditionalFormatting sqref="I3">
    <cfRule type="duplicateValues" dxfId="4" priority="16"/>
  </conditionalFormatting>
  <conditionalFormatting sqref="I45">
    <cfRule type="duplicateValues" dxfId="3" priority="12"/>
  </conditionalFormatting>
  <conditionalFormatting sqref="I105:I109 I46:I102 I40:I42 I5:I37 I113:I1048576">
    <cfRule type="duplicateValues" dxfId="2" priority="526"/>
  </conditionalFormatting>
  <conditionalFormatting sqref="I110">
    <cfRule type="duplicateValues" dxfId="1" priority="2"/>
  </conditionalFormatting>
  <conditionalFormatting sqref="I112 I44">
    <cfRule type="duplicateValues" dxfId="0" priority="11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1" firstPageNumber="0" fitToHeight="0" orientation="landscape" blackAndWhite="1" r:id="rId1"/>
  <headerFooter alignWithMargins="0">
    <oddHeader>&amp;C&amp;12SZPITALNE PROGRAMY LEKOWE</oddHeader>
  </headerFooter>
  <rowBreaks count="2" manualBreakCount="2">
    <brk id="41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2026-05-07T08:03:22Z</cp:lastPrinted>
  <dcterms:created xsi:type="dcterms:W3CDTF">2020-08-21T12:40:28Z</dcterms:created>
  <dcterms:modified xsi:type="dcterms:W3CDTF">2026-05-07T08:03:26Z</dcterms:modified>
</cp:coreProperties>
</file>