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Z:\DZP\Monika M\przetargi 2026\37 leki\"/>
    </mc:Choice>
  </mc:AlternateContent>
  <xr:revisionPtr revIDLastSave="0" documentId="13_ncr:1_{B2FBDC17-5964-46B9-A7A8-60CA2C8841C7}" xr6:coauthVersionLast="47" xr6:coauthVersionMax="47" xr10:uidLastSave="{00000000-0000-0000-0000-000000000000}"/>
  <bookViews>
    <workbookView xWindow="-120" yWindow="-120" windowWidth="29040" windowHeight="15840" activeTab="1" xr2:uid="{B6617C76-FC95-425A-8AEE-0268508931B5}"/>
  </bookViews>
  <sheets>
    <sheet name="Pakiet 1" sheetId="16" r:id="rId1"/>
    <sheet name="Pakiet 2" sheetId="33" r:id="rId2"/>
    <sheet name="Pakiet 3" sheetId="34" r:id="rId3"/>
    <sheet name="Pakiet 4" sheetId="37" r:id="rId4"/>
    <sheet name="Pakiet 5" sheetId="38" r:id="rId5"/>
    <sheet name="Pakiet 6" sheetId="40" r:id="rId6"/>
    <sheet name="Pakiet 7" sheetId="42" r:id="rId7"/>
    <sheet name="Pakiet 8" sheetId="43" r:id="rId8"/>
    <sheet name="Pakiet 9" sheetId="44" r:id="rId9"/>
    <sheet name="Pakiet 10" sheetId="45" r:id="rId10"/>
    <sheet name="Pakiet 11" sheetId="47" r:id="rId11"/>
    <sheet name="Pakiet 12" sheetId="48" r:id="rId12"/>
    <sheet name="Pakiet 13" sheetId="49" r:id="rId13"/>
    <sheet name="Pakiet 14" sheetId="50" r:id="rId14"/>
    <sheet name="Pakiet 15" sheetId="51" r:id="rId15"/>
    <sheet name="Pakiet 16" sheetId="52" r:id="rId16"/>
    <sheet name="Pakiet 17" sheetId="53" r:id="rId17"/>
    <sheet name="Pakiet 18" sheetId="55" r:id="rId18"/>
    <sheet name="Pakiet 19" sheetId="56" r:id="rId19"/>
  </sheets>
  <definedNames>
    <definedName name="_xlnm.Print_Area" localSheetId="0">'Pakiet 1'!$A:$K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6" l="1"/>
  <c r="J98" i="16" s="1"/>
  <c r="G98" i="16"/>
  <c r="I97" i="16"/>
  <c r="J97" i="16" s="1"/>
  <c r="G97" i="16"/>
  <c r="I96" i="16"/>
  <c r="J96" i="16" s="1"/>
  <c r="G96" i="16"/>
  <c r="I95" i="16"/>
  <c r="J95" i="16" s="1"/>
  <c r="G95" i="16"/>
  <c r="I94" i="16"/>
  <c r="J94" i="16" s="1"/>
  <c r="G94" i="16"/>
  <c r="I93" i="16"/>
  <c r="J93" i="16" s="1"/>
  <c r="G93" i="16"/>
  <c r="G26" i="16" l="1"/>
  <c r="I92" i="16"/>
  <c r="J92" i="16" s="1"/>
  <c r="G92" i="16"/>
  <c r="I91" i="16"/>
  <c r="J91" i="16" s="1"/>
  <c r="G91" i="16"/>
  <c r="I90" i="16"/>
  <c r="J90" i="16" s="1"/>
  <c r="G90" i="16"/>
  <c r="I89" i="16"/>
  <c r="J89" i="16" s="1"/>
  <c r="G89" i="16"/>
  <c r="I88" i="16"/>
  <c r="J88" i="16" s="1"/>
  <c r="G88" i="16"/>
  <c r="I87" i="16"/>
  <c r="J87" i="16" s="1"/>
  <c r="G87" i="16"/>
  <c r="I86" i="16"/>
  <c r="J86" i="16" s="1"/>
  <c r="G86" i="16"/>
  <c r="I85" i="16"/>
  <c r="J85" i="16" s="1"/>
  <c r="G85" i="16"/>
  <c r="I84" i="16"/>
  <c r="J84" i="16" s="1"/>
  <c r="G84" i="16"/>
  <c r="I83" i="16"/>
  <c r="J83" i="16" s="1"/>
  <c r="G83" i="16"/>
  <c r="I82" i="16"/>
  <c r="J82" i="16" s="1"/>
  <c r="G82" i="16"/>
  <c r="I81" i="16"/>
  <c r="J81" i="16" s="1"/>
  <c r="G81" i="16"/>
  <c r="G7" i="43"/>
  <c r="G6" i="43"/>
  <c r="I6" i="56" l="1"/>
  <c r="J6" i="56" s="1"/>
  <c r="J7" i="56" s="1"/>
  <c r="G6" i="56"/>
  <c r="G7" i="56" s="1"/>
  <c r="I8" i="52" l="1"/>
  <c r="J8" i="52" s="1"/>
  <c r="G8" i="52"/>
  <c r="I7" i="52"/>
  <c r="J7" i="52" s="1"/>
  <c r="G7" i="52"/>
  <c r="I6" i="55" l="1"/>
  <c r="J6" i="55" s="1"/>
  <c r="J7" i="55" s="1"/>
  <c r="G6" i="55"/>
  <c r="G7" i="55" s="1"/>
  <c r="I80" i="16" l="1"/>
  <c r="J80" i="16" s="1"/>
  <c r="G80" i="16"/>
  <c r="I79" i="16"/>
  <c r="J79" i="16" s="1"/>
  <c r="G79" i="16"/>
  <c r="I6" i="53" l="1"/>
  <c r="J6" i="53" s="1"/>
  <c r="J7" i="53" s="1"/>
  <c r="G6" i="53"/>
  <c r="G7" i="53" s="1"/>
  <c r="I6" i="52"/>
  <c r="I6" i="51"/>
  <c r="I7" i="50"/>
  <c r="I6" i="50"/>
  <c r="I7" i="49"/>
  <c r="I6" i="49"/>
  <c r="I6" i="37"/>
  <c r="I7" i="40"/>
  <c r="J7" i="40" s="1"/>
  <c r="G7" i="40"/>
  <c r="I6" i="40"/>
  <c r="I78" i="16" l="1"/>
  <c r="J78" i="16" s="1"/>
  <c r="G78" i="16"/>
  <c r="J6" i="52" l="1"/>
  <c r="J9" i="52" s="1"/>
  <c r="G6" i="52"/>
  <c r="G9" i="52" s="1"/>
  <c r="J6" i="51"/>
  <c r="J7" i="51" s="1"/>
  <c r="G6" i="51"/>
  <c r="G7" i="51" s="1"/>
  <c r="I6" i="48" l="1"/>
  <c r="I6" i="47"/>
  <c r="I6" i="45"/>
  <c r="I8" i="44"/>
  <c r="I7" i="44"/>
  <c r="I6" i="44"/>
  <c r="I7" i="43"/>
  <c r="I6" i="43"/>
  <c r="I7" i="42" l="1"/>
  <c r="I6" i="42"/>
  <c r="I7" i="38" l="1"/>
  <c r="I8" i="38"/>
  <c r="I9" i="38"/>
  <c r="I6" i="38"/>
  <c r="I8" i="34"/>
  <c r="I7" i="34"/>
  <c r="I6" i="34"/>
  <c r="I6" i="33"/>
  <c r="I77" i="16"/>
  <c r="I76" i="16"/>
  <c r="I75" i="16"/>
  <c r="I74" i="16"/>
  <c r="I73" i="16"/>
  <c r="I72" i="16"/>
  <c r="I71" i="16"/>
  <c r="I70" i="16"/>
  <c r="I69" i="16"/>
  <c r="I68" i="16"/>
  <c r="I67" i="16"/>
  <c r="I66" i="16"/>
  <c r="I65" i="16"/>
  <c r="I64" i="16"/>
  <c r="I63" i="16"/>
  <c r="I62" i="16"/>
  <c r="I61" i="16"/>
  <c r="I60" i="16"/>
  <c r="I59" i="16"/>
  <c r="I58" i="16"/>
  <c r="I57" i="16"/>
  <c r="I56" i="16"/>
  <c r="I55" i="16"/>
  <c r="I54" i="16"/>
  <c r="I53" i="16"/>
  <c r="I52" i="16"/>
  <c r="I51" i="16"/>
  <c r="I50" i="16"/>
  <c r="I49" i="16"/>
  <c r="I48" i="16"/>
  <c r="I47" i="16"/>
  <c r="I46" i="16"/>
  <c r="I45" i="16"/>
  <c r="I44" i="16"/>
  <c r="I43" i="16"/>
  <c r="I42" i="16"/>
  <c r="I41" i="16"/>
  <c r="I40" i="16"/>
  <c r="I39" i="16"/>
  <c r="I38" i="16"/>
  <c r="I37" i="16"/>
  <c r="I36" i="16"/>
  <c r="I35" i="16"/>
  <c r="I34" i="16"/>
  <c r="I33" i="16"/>
  <c r="I32" i="16"/>
  <c r="I31" i="16"/>
  <c r="I30" i="16"/>
  <c r="I29" i="16"/>
  <c r="I28" i="16"/>
  <c r="I27" i="16"/>
  <c r="I25" i="16"/>
  <c r="I24" i="16"/>
  <c r="I23" i="16"/>
  <c r="I22" i="16"/>
  <c r="I21" i="16"/>
  <c r="I20" i="16"/>
  <c r="I19" i="16"/>
  <c r="I18" i="16"/>
  <c r="I17" i="16"/>
  <c r="I16" i="16"/>
  <c r="I15" i="16"/>
  <c r="I14" i="16"/>
  <c r="I13" i="16"/>
  <c r="I12" i="16"/>
  <c r="I11" i="16"/>
  <c r="I10" i="16"/>
  <c r="I9" i="16"/>
  <c r="I8" i="16"/>
  <c r="I7" i="16"/>
  <c r="I6" i="16"/>
  <c r="J7" i="50" l="1"/>
  <c r="G7" i="50"/>
  <c r="J6" i="50"/>
  <c r="G6" i="50"/>
  <c r="G8" i="50" l="1"/>
  <c r="J8" i="50"/>
  <c r="J77" i="16" l="1"/>
  <c r="G77" i="16"/>
  <c r="J76" i="16" l="1"/>
  <c r="G76" i="16"/>
  <c r="J7" i="49" l="1"/>
  <c r="G7" i="49"/>
  <c r="J6" i="49"/>
  <c r="J8" i="49" s="1"/>
  <c r="G6" i="49"/>
  <c r="G8" i="49" s="1"/>
  <c r="J6" i="48" l="1"/>
  <c r="J7" i="48" s="1"/>
  <c r="G6" i="48"/>
  <c r="G7" i="48" s="1"/>
  <c r="J75" i="16" l="1"/>
  <c r="G75" i="16"/>
  <c r="J12" i="16" l="1"/>
  <c r="J11" i="16"/>
  <c r="G12" i="16"/>
  <c r="G11" i="16"/>
  <c r="J51" i="16"/>
  <c r="G51" i="16"/>
  <c r="J49" i="16"/>
  <c r="J50" i="16"/>
  <c r="G50" i="16"/>
  <c r="G49" i="16"/>
  <c r="G74" i="16"/>
  <c r="J74" i="16"/>
  <c r="J73" i="16"/>
  <c r="G73" i="16"/>
  <c r="J6" i="47" l="1"/>
  <c r="J7" i="47" s="1"/>
  <c r="G6" i="47"/>
  <c r="G7" i="47" s="1"/>
  <c r="J6" i="45"/>
  <c r="J7" i="45" s="1"/>
  <c r="G6" i="45"/>
  <c r="G7" i="45" s="1"/>
  <c r="J7" i="44"/>
  <c r="G7" i="44"/>
  <c r="J8" i="44"/>
  <c r="G8" i="44"/>
  <c r="J6" i="44"/>
  <c r="G6" i="44"/>
  <c r="J7" i="43"/>
  <c r="J6" i="43"/>
  <c r="J6" i="42"/>
  <c r="G6" i="42"/>
  <c r="J9" i="44" l="1"/>
  <c r="G9" i="44"/>
  <c r="G8" i="43"/>
  <c r="J8" i="43"/>
  <c r="J7" i="42"/>
  <c r="J8" i="42" s="1"/>
  <c r="G7" i="42"/>
  <c r="G8" i="42" s="1"/>
  <c r="J38" i="16" l="1"/>
  <c r="J6" i="40" l="1"/>
  <c r="J8" i="40" s="1"/>
  <c r="G6" i="40"/>
  <c r="G8" i="40" s="1"/>
  <c r="J72" i="16"/>
  <c r="J71" i="16"/>
  <c r="J70" i="16"/>
  <c r="G72" i="16"/>
  <c r="G71" i="16"/>
  <c r="G70" i="16"/>
  <c r="J69" i="16" l="1"/>
  <c r="G69" i="16"/>
  <c r="J68" i="16"/>
  <c r="G68" i="16"/>
  <c r="J67" i="16"/>
  <c r="G67" i="16"/>
  <c r="J66" i="16"/>
  <c r="G66" i="16"/>
  <c r="J65" i="16"/>
  <c r="J64" i="16"/>
  <c r="J63" i="16"/>
  <c r="J9" i="38" l="1"/>
  <c r="G9" i="38"/>
  <c r="J7" i="38"/>
  <c r="G7" i="38"/>
  <c r="J6" i="38"/>
  <c r="G6" i="38"/>
  <c r="J8" i="38"/>
  <c r="G8" i="38"/>
  <c r="J10" i="38" l="1"/>
  <c r="G10" i="38"/>
  <c r="J6" i="37"/>
  <c r="J7" i="37" s="1"/>
  <c r="G6" i="37"/>
  <c r="G7" i="37" s="1"/>
  <c r="J8" i="34" l="1"/>
  <c r="G8" i="34"/>
  <c r="J7" i="34"/>
  <c r="G7" i="34"/>
  <c r="J6" i="34"/>
  <c r="G6" i="34"/>
  <c r="G9" i="34" s="1"/>
  <c r="J9" i="34" l="1"/>
  <c r="G65" i="16"/>
  <c r="G64" i="16" l="1"/>
  <c r="G38" i="16"/>
  <c r="G63" i="16" l="1"/>
  <c r="J20" i="16"/>
  <c r="J28" i="16"/>
  <c r="J45" i="16"/>
  <c r="G45" i="16"/>
  <c r="J44" i="16"/>
  <c r="G44" i="16"/>
  <c r="J62" i="16"/>
  <c r="G62" i="16"/>
  <c r="J61" i="16"/>
  <c r="G61" i="16"/>
  <c r="J60" i="16"/>
  <c r="G60" i="16"/>
  <c r="G20" i="16"/>
  <c r="G19" i="16"/>
  <c r="J19" i="16"/>
  <c r="G28" i="16"/>
  <c r="J16" i="16" l="1"/>
  <c r="G16" i="16"/>
  <c r="J6" i="33" l="1"/>
  <c r="G6" i="33"/>
  <c r="G7" i="33" l="1"/>
  <c r="J7" i="33"/>
  <c r="J32" i="16"/>
  <c r="G32" i="16"/>
  <c r="J31" i="16"/>
  <c r="G31" i="16"/>
  <c r="J59" i="16"/>
  <c r="G59" i="16"/>
  <c r="J58" i="16"/>
  <c r="G58" i="16"/>
  <c r="J57" i="16"/>
  <c r="G57" i="16"/>
  <c r="J56" i="16"/>
  <c r="G56" i="16"/>
  <c r="J55" i="16"/>
  <c r="G55" i="16"/>
  <c r="J54" i="16"/>
  <c r="G54" i="16"/>
  <c r="J53" i="16"/>
  <c r="G53" i="16"/>
  <c r="J52" i="16"/>
  <c r="G52" i="16"/>
  <c r="J48" i="16"/>
  <c r="G48" i="16"/>
  <c r="J47" i="16"/>
  <c r="G47" i="16"/>
  <c r="J46" i="16"/>
  <c r="G46" i="16"/>
  <c r="J43" i="16"/>
  <c r="G43" i="16"/>
  <c r="J42" i="16"/>
  <c r="G42" i="16"/>
  <c r="J41" i="16"/>
  <c r="G41" i="16"/>
  <c r="J40" i="16"/>
  <c r="G40" i="16"/>
  <c r="J39" i="16"/>
  <c r="G39" i="16"/>
  <c r="J37" i="16"/>
  <c r="G37" i="16"/>
  <c r="J36" i="16"/>
  <c r="G36" i="16"/>
  <c r="J35" i="16"/>
  <c r="G35" i="16"/>
  <c r="J34" i="16"/>
  <c r="G34" i="16"/>
  <c r="J33" i="16"/>
  <c r="G33" i="16"/>
  <c r="J30" i="16"/>
  <c r="G30" i="16"/>
  <c r="J29" i="16"/>
  <c r="G29" i="16"/>
  <c r="J27" i="16"/>
  <c r="G27" i="16"/>
  <c r="J25" i="16"/>
  <c r="G25" i="16"/>
  <c r="J24" i="16"/>
  <c r="G24" i="16"/>
  <c r="J23" i="16"/>
  <c r="G23" i="16"/>
  <c r="J22" i="16"/>
  <c r="G22" i="16"/>
  <c r="J21" i="16"/>
  <c r="G21" i="16"/>
  <c r="J18" i="16"/>
  <c r="G18" i="16"/>
  <c r="J17" i="16"/>
  <c r="G17" i="16"/>
  <c r="J15" i="16"/>
  <c r="G15" i="16"/>
  <c r="J14" i="16"/>
  <c r="G14" i="16"/>
  <c r="J13" i="16"/>
  <c r="G13" i="16"/>
  <c r="J10" i="16"/>
  <c r="G10" i="16"/>
  <c r="J9" i="16"/>
  <c r="G9" i="16"/>
  <c r="J8" i="16"/>
  <c r="G8" i="16"/>
  <c r="J7" i="16"/>
  <c r="G7" i="16"/>
  <c r="J6" i="16"/>
  <c r="G6" i="16"/>
  <c r="G99" i="16" l="1"/>
  <c r="J99" i="16"/>
</calcChain>
</file>

<file path=xl/sharedStrings.xml><?xml version="1.0" encoding="utf-8"?>
<sst xmlns="http://schemas.openxmlformats.org/spreadsheetml/2006/main" count="769" uniqueCount="261">
  <si>
    <t>Lp.</t>
  </si>
  <si>
    <t xml:space="preserve">Opis przedmiotu zamówienia                                      Nazwa, dawka, postać, ilość w opakowaniu      </t>
  </si>
  <si>
    <t>Jedn.</t>
  </si>
  <si>
    <t>Ilość</t>
  </si>
  <si>
    <t>Cena jedn. netto PLN</t>
  </si>
  <si>
    <t>Wartość całkowita netto PLN</t>
  </si>
  <si>
    <t>VAT         %</t>
  </si>
  <si>
    <t>Cen jedn. brutto PLN</t>
  </si>
  <si>
    <t>Wartość całkowita brutto PLN</t>
  </si>
  <si>
    <t>Uwagi</t>
  </si>
  <si>
    <t>Oferowany produkt                                         Nazwa handlowa, dawka, postać, ilość     w opakowaniu, podmiot odpowiedzialny</t>
  </si>
  <si>
    <t>X</t>
  </si>
  <si>
    <t>Uwaga! Zamawiający podaje sposób wyliczenia wartości brutto :</t>
  </si>
  <si>
    <t>cena jednostkowa brutto x ilość = wartość brutto</t>
  </si>
  <si>
    <t>op.</t>
  </si>
  <si>
    <t>fiol.</t>
  </si>
  <si>
    <t>cena jednostkowa netto + stawka podatku VAT = cena jednostkowa brutto</t>
  </si>
  <si>
    <t>Suma</t>
  </si>
  <si>
    <t>1.</t>
  </si>
  <si>
    <t>zestaw</t>
  </si>
  <si>
    <t>szt.</t>
  </si>
  <si>
    <t>2.</t>
  </si>
  <si>
    <t>3.</t>
  </si>
  <si>
    <t>Worek trzykomorowy do żywienia pozajelitowego  do podawania  centralnie , zawierający  elektrolity, aminokwasy,  glukozę i emulsję tłuszczową (80% oleju z oliwek i 20% oleju sojowego). Zawartość aminokwasów 49,4 g i energia całkowita 620 kcal. Objętość 650 ml x 10 worków</t>
  </si>
  <si>
    <t>Worek trzykomorowy do żywienia pozajelitowego  do podawania  centralnie , zawierający  elektrolity, aminokwasy,  glukozę i emulsję tłuszczową (80% oleju z oliwek i 20% oleju sojowego). Zawartość aminokwasów 75,9 g i energia całkowita 950 kcal. Objętośc 1000 ml x 6 worków</t>
  </si>
  <si>
    <t>Worek trzykomorowy do żywienia pozajelitowego  do podawania obwodowo lub centralnie , zawierający elektrolity, aminokwasy,  glukozę i emulsję tłuszczową (80% oleju z oliwek i 20% oleju sojowego). Zawartość azotu 3,6 g, energia niebiałkowa 520 kcal, energia całkowita 610 kcal. Stosunek energii pozabiałkowej do azotu 144. Objętość 1000 ml x 6 worków</t>
  </si>
  <si>
    <t>Worek trzykomorowy do żywienia pozajelitowego  do podawania  centralnie , zawierający  elektrolity, aminokwasy,  glukozę i emulsję tłuszczową (80% oleju z oliwek i 20% oleju sojowego). Zawartości azotu 13- 13,5 g, energia niebiałkowa 1200-1300 kcal, energia całkowita 1550-1600 kcal. Stosunek energii pozabiałkowej do azotu poniżej 93. Objętość 1500 ml x 4 worki</t>
  </si>
  <si>
    <t>Roztwór perfuzyjny przezroczysty lub lekko żółty, sterylny, niepirogenny i nietoksyczny roztwór do płukania in vitro i tymczasowego, ciągłego przechowywania perfuzyjnego eksplantowanych narządów. Roztwór ten charakteryzuje się przybliżoną osmolarnością obliczeniową 300 mOsm/kg, stężeniem potasu 25 mmol/l, sodu 100 mmol/l i pH około 7,4 w temperaturze pokojowej. Skład: Calcium chloride (dihydrate) 0.068 g 0,5 mmol/l, 
HEPES (free acid) 2.38 g	 10 mmol/l, 
Potassium phosphate (monobasic) 3.4 g 25 mmol/l, Mannitol (USP) 5.4 g 30 mmol/l, 
Glucose (anhydrous), beta D (+) 1.80 g 10 mmol/l, Sodium gluconate 17.45 g 80 mmol/l, 
Magnesium gluconate (anhydrous 1.13 g 5 mmol/l, Ribose, D (–) 0.75 g 5 mmol/l, 
Pentafraction (HES) 50.0 g 50 g/l, Glutathione (reduced form) 0.92 g 3 mmol/l, Adenine (free base) 0.68 g 5 mmol/l, Sodium Hydroxide qs pH: 7.4, Woda do injekcji qs 1000 ml. Roztwór do perfuzji a 1000 ml</t>
  </si>
  <si>
    <r>
      <rPr>
        <b/>
        <sz val="11"/>
        <color rgb="FF000000"/>
        <rFont val="Calibri"/>
        <family val="2"/>
        <charset val="238"/>
        <scheme val="minor"/>
      </rPr>
      <t>Histidine-Tryptophan-Ketoglutarate (HTK formuła)</t>
    </r>
    <r>
      <rPr>
        <sz val="11"/>
        <color rgb="FF000000"/>
        <rFont val="Calibri"/>
        <family val="2"/>
        <charset val="238"/>
        <scheme val="minor"/>
      </rPr>
      <t>. Roztwór perfuzyjny klarowny, przezroczysty do lekko żółtego, sterylny, niepirogenny i nietoksyczny roztwór przeznaczony do płukania w warunkach hipotermii oraz przechowywania wszczepionych narządów in vitro. Roztwór charakteryzuje się przybliżoną obliczoną osmolalnością 310 mOsm/kg i pH około 7,02–7,20 w temperaturze pokojowej i 7,40–7,45 w temperaturze +4°C. Skład: sodium chloride 0.8766 15.0 mmol/l, potassium chloride 0.6710 g 9.0 mmol/l, magnesium chloride · 6 H2O 0.8132 g 4.0 mmol/l, histidine hydrochloride · H2O 3.7733 g 18.0 mmol/l, histidine 27.9289 g 180.0 mmol/l, tryptophan 0.4085 g 2.0 mmol/l, mannitol 5.4651 g 30.0 mmol/l, 
calcium chloride · 2 H2O 0.0022 g 0.015 mmol/l, 
potassium hydrogen 2-oxopentandioate
(synonym: potassium hydrogen 2-ketoglutarate) 0.1842 g 1.0 mmol/l, Potassium hydroxide 2N to pH adjustment q.s., 
Woda do injekcji q.s. 1.000 ml. Roztwór do perfuzji a 1000 ml</t>
    </r>
  </si>
  <si>
    <r>
      <rPr>
        <b/>
        <sz val="11"/>
        <color rgb="FF000000"/>
        <rFont val="Calibri"/>
        <family val="2"/>
        <charset val="238"/>
        <scheme val="minor"/>
      </rPr>
      <t>Vaccinum tuberculosis (BCG)</t>
    </r>
    <r>
      <rPr>
        <sz val="11"/>
        <color rgb="FF000000"/>
        <rFont val="Calibri"/>
        <family val="2"/>
        <charset val="238"/>
        <scheme val="minor"/>
      </rPr>
      <t xml:space="preserve"> cryodesiccatum  0,5 mg (1 mln - 6 mln) żywych prątków BCG (Bacillus Calmette-Guerin), podszczep brazylijski Moreau 1 amp. z proszkiem + 1 fiol. z rozpuszczalnikiem a 1 ml</t>
    </r>
  </si>
  <si>
    <r>
      <rPr>
        <b/>
        <sz val="11"/>
        <color rgb="FF000000"/>
        <rFont val="Calibri"/>
        <family val="2"/>
        <charset val="238"/>
        <scheme val="minor"/>
      </rPr>
      <t xml:space="preserve">Vaccinum hepatitidis </t>
    </r>
    <r>
      <rPr>
        <sz val="11"/>
        <color rgb="FF000000"/>
        <rFont val="Calibri"/>
        <family val="2"/>
        <charset val="238"/>
        <scheme val="minor"/>
      </rPr>
      <t>- szczepionka przeciw błonicy, tężcowi, krztuścowi (bezkomórkowa, złożona), wirusowemu zapaleniu
wątroby typu B (rDNA), poliomyelitis (inaktywowana) i haemophilus typ b, (skoniugowana), adsorbowana. Zawiesina do wstrz. 0,5 ml/1 dawka + rozp. x 1 szt.</t>
    </r>
  </si>
  <si>
    <r>
      <rPr>
        <b/>
        <sz val="11"/>
        <color rgb="FF000000"/>
        <rFont val="Calibri"/>
        <family val="2"/>
        <charset val="238"/>
        <scheme val="minor"/>
      </rPr>
      <t>Ludzki rotawirus szczep RIX4414</t>
    </r>
    <r>
      <rPr>
        <sz val="11"/>
        <color rgb="FF000000"/>
        <rFont val="Calibri"/>
        <family val="2"/>
        <charset val="238"/>
        <scheme val="minor"/>
      </rPr>
      <t xml:space="preserve"> (żywy, atenuowany) nie mniej niż 10</t>
    </r>
    <r>
      <rPr>
        <vertAlign val="superscript"/>
        <sz val="11"/>
        <color rgb="FF000000"/>
        <rFont val="Calibri"/>
        <family val="2"/>
        <charset val="238"/>
        <scheme val="minor"/>
      </rPr>
      <t xml:space="preserve">6 </t>
    </r>
    <r>
      <rPr>
        <sz val="11"/>
        <color rgb="FF000000"/>
        <rFont val="Calibri"/>
        <family val="2"/>
        <charset val="238"/>
        <scheme val="minor"/>
      </rPr>
      <t>CCID</t>
    </r>
    <r>
      <rPr>
        <vertAlign val="subscript"/>
        <sz val="11"/>
        <color rgb="FF000000"/>
        <rFont val="Calibri"/>
        <family val="2"/>
        <charset val="238"/>
        <scheme val="minor"/>
      </rPr>
      <t xml:space="preserve">50, szczepionka, </t>
    </r>
    <r>
      <rPr>
        <sz val="11"/>
        <color rgb="FF000000"/>
        <rFont val="Calibri"/>
        <family val="2"/>
        <charset val="238"/>
        <scheme val="minor"/>
      </rPr>
      <t xml:space="preserve">zawiesina doustna w miękkiej tubce  </t>
    </r>
  </si>
  <si>
    <r>
      <rPr>
        <b/>
        <sz val="11"/>
        <rFont val="Calibri"/>
        <family val="2"/>
        <charset val="238"/>
        <scheme val="minor"/>
      </rPr>
      <t>Zieleń indocyjaninowa</t>
    </r>
    <r>
      <rPr>
        <sz val="11"/>
        <rFont val="Calibri"/>
        <family val="2"/>
        <charset val="238"/>
        <scheme val="minor"/>
      </rPr>
      <t xml:space="preserve"> prosz. do sporz. roztw. do wstrz. 25 mg x 5 fiol.</t>
    </r>
  </si>
  <si>
    <r>
      <rPr>
        <b/>
        <sz val="11"/>
        <rFont val="Calibri"/>
        <family val="2"/>
        <charset val="238"/>
        <scheme val="minor"/>
      </rPr>
      <t>Methylthioninium chloride (Błękit metylenowy)</t>
    </r>
    <r>
      <rPr>
        <sz val="11"/>
        <rFont val="Calibri"/>
        <family val="2"/>
        <charset val="238"/>
        <scheme val="minor"/>
      </rPr>
      <t xml:space="preserve"> roztw. do wstrzyk. 5 mg/ml a 2 ml x 5 amp.</t>
    </r>
  </si>
  <si>
    <r>
      <rPr>
        <b/>
        <sz val="11"/>
        <color rgb="FF000000"/>
        <rFont val="Calibri"/>
        <family val="2"/>
        <charset val="238"/>
        <scheme val="minor"/>
      </rPr>
      <t>Pojemnik z formaldehydem</t>
    </r>
    <r>
      <rPr>
        <sz val="11"/>
        <color rgb="FF000000"/>
        <rFont val="Calibri"/>
        <family val="2"/>
        <charset val="238"/>
        <scheme val="minor"/>
      </rPr>
      <t xml:space="preserve"> - Formalin B 10% pH 7,2 - 7,4 a 10 l x 1 szt.</t>
    </r>
  </si>
  <si>
    <r>
      <rPr>
        <b/>
        <sz val="11"/>
        <color rgb="FF000000"/>
        <rFont val="Calibri"/>
        <family val="2"/>
        <charset val="238"/>
        <scheme val="minor"/>
      </rPr>
      <t>Pojemnik z formaldehydem</t>
    </r>
    <r>
      <rPr>
        <sz val="11"/>
        <color rgb="FF000000"/>
        <rFont val="Calibri"/>
        <family val="2"/>
        <charset val="238"/>
        <scheme val="minor"/>
      </rPr>
      <t xml:space="preserve"> - BiopSafe pH 7,3 a 20 ml x 24 sztuki</t>
    </r>
  </si>
  <si>
    <r>
      <rPr>
        <b/>
        <sz val="11"/>
        <color rgb="FF000000"/>
        <rFont val="Calibri"/>
        <family val="2"/>
        <charset val="238"/>
        <scheme val="minor"/>
      </rPr>
      <t>Pojemnik z formaldehydem</t>
    </r>
    <r>
      <rPr>
        <sz val="11"/>
        <color rgb="FF000000"/>
        <rFont val="Calibri"/>
        <family val="2"/>
        <charset val="238"/>
        <scheme val="minor"/>
      </rPr>
      <t xml:space="preserve"> - BiopSafe pH 7,3 a 60 ml x 18 sztuk</t>
    </r>
  </si>
  <si>
    <r>
      <rPr>
        <b/>
        <sz val="11"/>
        <color theme="1"/>
        <rFont val="Calibri"/>
        <family val="2"/>
        <charset val="238"/>
        <scheme val="minor"/>
      </rPr>
      <t>Calrecia</t>
    </r>
    <r>
      <rPr>
        <sz val="11"/>
        <color theme="1"/>
        <rFont val="Calibri"/>
        <family val="2"/>
        <charset val="238"/>
        <scheme val="minor"/>
      </rPr>
      <t>, 100 mmol/l, roztwór do infuzji. 1000 ml zawiera: CaCl dwuwodny 14,7 g, Ca</t>
    </r>
    <r>
      <rPr>
        <vertAlign val="superscript"/>
        <sz val="11"/>
        <color theme="1"/>
        <rFont val="Calibri"/>
        <family val="2"/>
        <charset val="238"/>
        <scheme val="minor"/>
      </rPr>
      <t>2+</t>
    </r>
    <r>
      <rPr>
        <sz val="11"/>
        <color theme="1"/>
        <rFont val="Calibri"/>
        <family val="2"/>
        <charset val="238"/>
        <scheme val="minor"/>
      </rPr>
      <t xml:space="preserve"> - 100 mmol, Cl</t>
    </r>
    <r>
      <rPr>
        <vertAlign val="superscript"/>
        <sz val="11"/>
        <color theme="1"/>
        <rFont val="Calibri"/>
        <family val="2"/>
        <charset val="238"/>
        <scheme val="minor"/>
      </rPr>
      <t>-</t>
    </r>
    <r>
      <rPr>
        <sz val="11"/>
        <color theme="1"/>
        <rFont val="Calibri"/>
        <family val="2"/>
        <charset val="238"/>
        <scheme val="minor"/>
      </rPr>
      <t xml:space="preserve"> - 200 mmol, osmolarność 300 mOsm/l, pH 5,0 - 7,0. Opakowanie 1 worek a 1500 ml</t>
    </r>
  </si>
  <si>
    <r>
      <rPr>
        <b/>
        <sz val="11"/>
        <color rgb="FF000000"/>
        <rFont val="Calibri"/>
        <family val="2"/>
        <charset val="238"/>
        <scheme val="minor"/>
      </rPr>
      <t>Retinoli palmitas + Cholecalciferolum</t>
    </r>
    <r>
      <rPr>
        <sz val="11"/>
        <color rgb="FF000000"/>
        <rFont val="Calibri"/>
        <family val="2"/>
        <charset val="238"/>
        <scheme val="minor"/>
      </rPr>
      <t xml:space="preserve"> (20 000 j.m. + 10 000 j.m.)/ml a 10 ml krople doustne (1 kropla zawiera 588 j.m. Vit. A i 294 j.m. Vit. D3)</t>
    </r>
  </si>
  <si>
    <r>
      <rPr>
        <b/>
        <sz val="11"/>
        <color theme="1"/>
        <rFont val="Calibri"/>
        <family val="2"/>
        <charset val="238"/>
        <scheme val="minor"/>
      </rPr>
      <t>Insulina ludzka</t>
    </r>
    <r>
      <rPr>
        <sz val="11"/>
        <color theme="1"/>
        <rFont val="Calibri"/>
        <family val="2"/>
        <charset val="238"/>
        <scheme val="minor"/>
      </rPr>
      <t xml:space="preserve"> 300 j.m./3 ml  a 3 ml x 5 wkł. (Insulina otrzymywana w Saccharomyces cerevisae w wyniku rekombinacji DNA)</t>
    </r>
  </si>
  <si>
    <r>
      <rPr>
        <b/>
        <sz val="11"/>
        <rFont val="Calibri"/>
        <family val="2"/>
        <charset val="238"/>
        <scheme val="minor"/>
      </rPr>
      <t>Cefuroximum</t>
    </r>
    <r>
      <rPr>
        <sz val="11"/>
        <rFont val="Calibri"/>
        <family val="2"/>
        <charset val="238"/>
        <scheme val="minor"/>
      </rPr>
      <t xml:space="preserve"> proszek do sporz. roztw. do wstrzykiwań 50 mg x 10 fiol.</t>
    </r>
  </si>
  <si>
    <r>
      <rPr>
        <b/>
        <sz val="11"/>
        <color theme="1"/>
        <rFont val="Calibri"/>
        <family val="2"/>
        <charset val="238"/>
        <scheme val="minor"/>
      </rPr>
      <t>Tacrolimus (Advagraf - nie zamieniać)</t>
    </r>
    <r>
      <rPr>
        <sz val="11"/>
        <color theme="1"/>
        <rFont val="Calibri"/>
        <family val="2"/>
        <charset val="238"/>
        <scheme val="minor"/>
      </rPr>
      <t xml:space="preserve"> 0,5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</si>
  <si>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(Advagraf - nie zamieniać)</t>
    </r>
    <r>
      <rPr>
        <sz val="11"/>
        <color theme="1"/>
        <rFont val="Calibri"/>
        <family val="2"/>
        <charset val="238"/>
        <scheme val="minor"/>
      </rPr>
      <t xml:space="preserve"> 1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</si>
  <si>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(Advagraf - nie zamieniać)</t>
    </r>
    <r>
      <rPr>
        <sz val="11"/>
        <color theme="1"/>
        <rFont val="Calibri"/>
        <family val="2"/>
        <charset val="238"/>
        <scheme val="minor"/>
      </rPr>
      <t xml:space="preserve"> 5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</si>
  <si>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 xml:space="preserve">(Envarsus - nie zamieniać) </t>
    </r>
    <r>
      <rPr>
        <sz val="11"/>
        <color theme="1"/>
        <rFont val="Calibri"/>
        <family val="2"/>
        <charset val="238"/>
        <scheme val="minor"/>
      </rPr>
      <t>1 mg x 30 tabl.</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</si>
  <si>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(Prograf - nie zamieniać)</t>
    </r>
    <r>
      <rPr>
        <sz val="11"/>
        <color theme="1"/>
        <rFont val="Calibri"/>
        <family val="2"/>
        <charset val="238"/>
        <scheme val="minor"/>
      </rPr>
      <t xml:space="preserve"> 0,5 mg x 30 kaps.</t>
    </r>
  </si>
  <si>
    <r>
      <rPr>
        <b/>
        <sz val="11"/>
        <rFont val="Calibri"/>
        <family val="2"/>
        <charset val="238"/>
        <scheme val="minor"/>
      </rPr>
      <t>Magnesii hydroaspartas + Kalii hydroaspartas</t>
    </r>
    <r>
      <rPr>
        <sz val="11"/>
        <rFont val="Calibri"/>
        <family val="2"/>
        <charset val="238"/>
        <scheme val="minor"/>
      </rPr>
      <t xml:space="preserve"> 250 mg + 250 mg x 50 tabl. </t>
    </r>
  </si>
  <si>
    <r>
      <rPr>
        <b/>
        <sz val="11"/>
        <rFont val="Calibri"/>
        <family val="2"/>
        <charset val="238"/>
        <scheme val="minor"/>
      </rPr>
      <t>Atosibanum aceticum</t>
    </r>
    <r>
      <rPr>
        <sz val="11"/>
        <rFont val="Calibri"/>
        <family val="2"/>
        <charset val="238"/>
        <scheme val="minor"/>
      </rPr>
      <t xml:space="preserve"> 37,5 mg/5 ml a 5 ml x 1 fiol.</t>
    </r>
  </si>
  <si>
    <r>
      <rPr>
        <b/>
        <sz val="11"/>
        <rFont val="Calibri"/>
        <family val="2"/>
        <charset val="238"/>
        <scheme val="minor"/>
      </rPr>
      <t>Atosibanum aceticum</t>
    </r>
    <r>
      <rPr>
        <sz val="11"/>
        <rFont val="Calibri"/>
        <family val="2"/>
        <charset val="238"/>
        <scheme val="minor"/>
      </rPr>
      <t xml:space="preserve"> 6,75 mg/0,9 ml a 0,9 ml x 1 fiol.</t>
    </r>
  </si>
  <si>
    <r>
      <rPr>
        <b/>
        <sz val="11"/>
        <color theme="1"/>
        <rFont val="Calibri"/>
        <family val="2"/>
        <charset val="238"/>
        <scheme val="minor"/>
      </rPr>
      <t>Ipratropii bromidum</t>
    </r>
    <r>
      <rPr>
        <sz val="11"/>
        <color theme="1"/>
        <rFont val="Calibri"/>
        <family val="2"/>
        <charset val="238"/>
        <scheme val="minor"/>
      </rPr>
      <t xml:space="preserve"> aerozol wziewny, roztwór 20 </t>
    </r>
    <r>
      <rPr>
        <sz val="11"/>
        <color theme="1"/>
        <rFont val="Calibri"/>
        <family val="2"/>
        <charset val="238"/>
      </rPr>
      <t>µg/dawkę x 200 dawek a 10 ml</t>
    </r>
  </si>
  <si>
    <r>
      <rPr>
        <b/>
        <sz val="11"/>
        <color theme="1"/>
        <rFont val="Calibri"/>
        <family val="2"/>
        <charset val="238"/>
        <scheme val="minor"/>
      </rPr>
      <t>Anastrozolum</t>
    </r>
    <r>
      <rPr>
        <sz val="11"/>
        <color theme="1"/>
        <rFont val="Calibri"/>
        <family val="2"/>
        <charset val="238"/>
        <scheme val="minor"/>
      </rPr>
      <t xml:space="preserve"> 1 mg x 28 tabl. powl.</t>
    </r>
  </si>
  <si>
    <r>
      <rPr>
        <b/>
        <sz val="11"/>
        <color theme="1"/>
        <rFont val="Calibri"/>
        <family val="2"/>
        <charset val="238"/>
        <scheme val="minor"/>
      </rPr>
      <t>Povidonum iodinatum</t>
    </r>
    <r>
      <rPr>
        <sz val="11"/>
        <color theme="1"/>
        <rFont val="Calibri"/>
        <family val="2"/>
        <charset val="238"/>
        <scheme val="minor"/>
      </rPr>
      <t xml:space="preserve"> maść 100 mg/g a 20 g</t>
    </r>
  </si>
  <si>
    <r>
      <rPr>
        <b/>
        <sz val="11"/>
        <color theme="1"/>
        <rFont val="Calibri"/>
        <family val="2"/>
        <charset val="238"/>
        <scheme val="minor"/>
      </rPr>
      <t>Povidonum iodinatum</t>
    </r>
    <r>
      <rPr>
        <sz val="11"/>
        <color theme="1"/>
        <rFont val="Calibri"/>
        <family val="2"/>
        <charset val="238"/>
        <scheme val="minor"/>
      </rPr>
      <t xml:space="preserve"> płyn antyseptyczny 100 mg/ml a 1000 ml Povidonum iodine</t>
    </r>
  </si>
  <si>
    <r>
      <rPr>
        <b/>
        <sz val="11"/>
        <rFont val="Calibri"/>
        <family val="2"/>
        <charset val="238"/>
        <scheme val="minor"/>
      </rPr>
      <t>Ticagrelorum</t>
    </r>
    <r>
      <rPr>
        <sz val="11"/>
        <rFont val="Calibri"/>
        <family val="2"/>
        <charset val="238"/>
        <scheme val="minor"/>
      </rPr>
      <t xml:space="preserve"> tabl. powl. 90 mg x 56</t>
    </r>
  </si>
  <si>
    <r>
      <rPr>
        <b/>
        <sz val="11"/>
        <color theme="1"/>
        <rFont val="Calibri"/>
        <family val="2"/>
        <charset val="238"/>
        <scheme val="minor"/>
      </rPr>
      <t>Sodium butyrate</t>
    </r>
    <r>
      <rPr>
        <sz val="11"/>
        <color theme="1"/>
        <rFont val="Calibri"/>
        <family val="2"/>
        <charset val="238"/>
        <scheme val="minor"/>
      </rPr>
      <t xml:space="preserve"> 300 mg x 60 kaps.</t>
    </r>
  </si>
  <si>
    <r>
      <rPr>
        <b/>
        <sz val="11"/>
        <color theme="1"/>
        <rFont val="Calibri"/>
        <family val="2"/>
        <charset val="238"/>
        <scheme val="minor"/>
      </rPr>
      <t>Dopaminum hydrochloricum</t>
    </r>
    <r>
      <rPr>
        <sz val="11"/>
        <color theme="1"/>
        <rFont val="Calibri"/>
        <family val="2"/>
        <charset val="238"/>
        <scheme val="minor"/>
      </rPr>
      <t xml:space="preserve"> roztwór 4% 40 mg/ml a 5 ml x 10 amp.</t>
    </r>
  </si>
  <si>
    <r>
      <rPr>
        <b/>
        <sz val="11"/>
        <color theme="1"/>
        <rFont val="Calibri"/>
        <family val="2"/>
        <charset val="238"/>
        <scheme val="minor"/>
      </rPr>
      <t>Carbamazepinum</t>
    </r>
    <r>
      <rPr>
        <sz val="11"/>
        <color theme="1"/>
        <rFont val="Calibri"/>
        <family val="2"/>
        <charset val="238"/>
        <scheme val="minor"/>
      </rPr>
      <t xml:space="preserve"> 200 mg x 50 tabl. o przedł. uwalnianiu</t>
    </r>
  </si>
  <si>
    <r>
      <rPr>
        <b/>
        <sz val="11"/>
        <color theme="1"/>
        <rFont val="Calibri"/>
        <family val="2"/>
        <charset val="238"/>
        <scheme val="minor"/>
      </rPr>
      <t>Carbamazepinum</t>
    </r>
    <r>
      <rPr>
        <sz val="11"/>
        <color theme="1"/>
        <rFont val="Calibri"/>
        <family val="2"/>
        <charset val="238"/>
        <scheme val="minor"/>
      </rPr>
      <t xml:space="preserve"> 400 mg x 50 tabl. o przedł. uwalnianiu</t>
    </r>
  </si>
  <si>
    <r>
      <rPr>
        <b/>
        <sz val="11"/>
        <color theme="1"/>
        <rFont val="Calibri"/>
        <family val="2"/>
        <charset val="238"/>
        <scheme val="minor"/>
      </rPr>
      <t>Fluoresceinum</t>
    </r>
    <r>
      <rPr>
        <sz val="11"/>
        <color theme="1"/>
        <rFont val="Calibri"/>
        <family val="2"/>
        <charset val="238"/>
        <scheme val="minor"/>
      </rPr>
      <t xml:space="preserve"> 100 mg/ml a 5 ml x 10 amp.</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</si>
  <si>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30% insuliny rozpuszczalnej, 70% insuliny izofanowej) a 3 ml x 10 wkł. </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</si>
  <si>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40% insuliny rozpuszczalnej, 60% insuliny izofanowej) a 3 ml x 10 wkł. </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</si>
  <si>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50% insuliny rozpuszczalnej, 50% insuliny izofanowej) a 3 ml x 10 wkł. </t>
    </r>
  </si>
  <si>
    <r>
      <rPr>
        <b/>
        <sz val="11"/>
        <color theme="1"/>
        <rFont val="Calibri"/>
        <family val="2"/>
        <charset val="238"/>
        <scheme val="minor"/>
      </rPr>
      <t>Insulinum humanum</t>
    </r>
    <r>
      <rPr>
        <sz val="11"/>
        <color theme="1"/>
        <rFont val="Calibri"/>
        <family val="2"/>
        <charset val="238"/>
        <scheme val="minor"/>
      </rPr>
      <t xml:space="preserve"> roztwór do wstrzyk. 1000 j.m./10 ml x 1 fiol. a 10 ml</t>
    </r>
  </si>
  <si>
    <r>
      <rPr>
        <b/>
        <sz val="11"/>
        <color theme="1"/>
        <rFont val="Calibri"/>
        <family val="2"/>
        <charset val="238"/>
        <scheme val="minor"/>
      </rPr>
      <t>Fenofibratum</t>
    </r>
    <r>
      <rPr>
        <sz val="11"/>
        <color theme="1"/>
        <rFont val="Calibri"/>
        <family val="2"/>
        <charset val="238"/>
        <scheme val="minor"/>
      </rPr>
      <t xml:space="preserve"> 267 mg fenofibratu mikronizowanego x 30 tabl. Fenofibrat</t>
    </r>
  </si>
  <si>
    <r>
      <rPr>
        <b/>
        <sz val="11"/>
        <rFont val="Calibri"/>
        <family val="2"/>
        <charset val="238"/>
        <scheme val="minor"/>
      </rPr>
      <t>Mleko początkowe dla niemowląt od urodzenia</t>
    </r>
    <r>
      <rPr>
        <sz val="11"/>
        <rFont val="Calibri"/>
        <family val="2"/>
        <charset val="238"/>
        <scheme val="minor"/>
      </rPr>
      <t xml:space="preserve"> – gotowe do spożycia, z L-metylofolian wapnia
jako źródło folianów, z dodatkiem oligosacharydów – GOS z laktozy. Na 100 ml zawiera:
białko 1,3 g, tłuszcz 3,6g, (w tym: kwasy tłuszczowe nasycone 1,6g, kwasy tłuszczowe
jednonienasycone 1,5g, kwasy tłuszczowe wielonienasycone 0,5g, w tym: kwas arachidonowy
ARA 13,2mg, kwas dokozaheksaenowy DHA 13,2mg, węglowodany 7g {w tym cukry 7 g, (w
tym laktoza 7 g)}, błonnik 0,3g, (w tym galaktooligosacharydy 0,3 g). Plastikowa butelka 90
ml a 24 szt. Bez bisfenolu, bez ftalanów</t>
    </r>
  </si>
  <si>
    <r>
      <rPr>
        <b/>
        <sz val="11"/>
        <rFont val="Calibri"/>
        <family val="2"/>
        <charset val="238"/>
        <scheme val="minor"/>
      </rPr>
      <t>Preparat do początkowego żywienia niemowląt</t>
    </r>
    <r>
      <rPr>
        <sz val="11"/>
        <rFont val="Calibri"/>
        <family val="2"/>
        <charset val="238"/>
        <scheme val="minor"/>
      </rPr>
      <t>, zwierający białko o znacznym stopniu hydrolizy 1,3 g/100 ml, oligosacharydy GOS z laktozy, L-metylofolian wapnia jako źródło folianów, LCPUFA, od urodzenia, gotowe do spożycia, opakowanie - plastikowa butelka 90 ml a 24 szt. Bez bisfenolu, bez ftalanów</t>
    </r>
  </si>
  <si>
    <r>
      <rPr>
        <b/>
        <sz val="11"/>
        <color rgb="FF000000"/>
        <rFont val="Calibri"/>
        <family val="2"/>
        <charset val="238"/>
        <scheme val="minor"/>
      </rPr>
      <t>Etomidatum</t>
    </r>
    <r>
      <rPr>
        <sz val="11"/>
        <color rgb="FF000000"/>
        <rFont val="Calibri"/>
        <family val="2"/>
        <charset val="238"/>
        <scheme val="minor"/>
      </rPr>
      <t xml:space="preserve"> 2 mg/ml a 10 ml x 5 amp.</t>
    </r>
  </si>
  <si>
    <r>
      <rPr>
        <b/>
        <sz val="11"/>
        <rFont val="Calibri"/>
        <family val="2"/>
        <charset val="238"/>
        <scheme val="minor"/>
      </rPr>
      <t>Natrii zirconia Cyclosilicas</t>
    </r>
    <r>
      <rPr>
        <sz val="11"/>
        <rFont val="Calibri"/>
        <family val="2"/>
        <charset val="238"/>
        <scheme val="minor"/>
      </rPr>
      <t xml:space="preserve"> proszek do sporz. zawiesiny doustnej 5 g x 30 sasz.</t>
    </r>
  </si>
  <si>
    <r>
      <rPr>
        <b/>
        <sz val="11"/>
        <color theme="1"/>
        <rFont val="Calibri"/>
        <family val="2"/>
        <charset val="238"/>
        <scheme val="minor"/>
      </rPr>
      <t>Zincum oxydatum</t>
    </r>
    <r>
      <rPr>
        <sz val="11"/>
        <color theme="1"/>
        <rFont val="Calibri"/>
        <family val="2"/>
        <charset val="238"/>
        <scheme val="minor"/>
      </rPr>
      <t xml:space="preserve"> maść a 20 g</t>
    </r>
  </si>
  <si>
    <r>
      <rPr>
        <b/>
        <sz val="11"/>
        <color theme="1"/>
        <rFont val="Calibri"/>
        <family val="2"/>
        <charset val="238"/>
        <scheme val="minor"/>
      </rPr>
      <t>Melatoninum</t>
    </r>
    <r>
      <rPr>
        <sz val="11"/>
        <color theme="1"/>
        <rFont val="Calibri"/>
        <family val="2"/>
        <charset val="238"/>
        <scheme val="minor"/>
      </rPr>
      <t xml:space="preserve"> 5mg x 30 tabl.</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</si>
  <si>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30/70) zawiesina do wstrz. 100 j.m./3 ml x 5 amp.</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</si>
  <si>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40/60) zawiesina do wstrz. 100 j.m./3 ml x 5 amp.</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</si>
  <si>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50/50) zawiesina do wstrz. 100 j.m./3 ml x 5 amp.</t>
    </r>
  </si>
  <si>
    <r>
      <rPr>
        <b/>
        <sz val="11"/>
        <rFont val="Calibri"/>
        <family val="2"/>
        <charset val="238"/>
        <scheme val="minor"/>
      </rPr>
      <t>Tropikamid + Chlorowodorek fenylefryny + Jednowodny chlorowodorek  Lidokainy</t>
    </r>
    <r>
      <rPr>
        <sz val="11"/>
        <rFont val="Calibri"/>
        <family val="2"/>
        <charset val="238"/>
        <scheme val="minor"/>
      </rPr>
      <t xml:space="preserve"> (0,2 mg + 3,1 mg + 10 mg)/ml roztw. do wstrzykiwań x 20 amp. + 20 jałowych igieł z filtrem o średnicy 5 </t>
    </r>
    <r>
      <rPr>
        <sz val="11"/>
        <rFont val="Calibri"/>
        <family val="2"/>
        <charset val="238"/>
      </rPr>
      <t>µm</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</si>
  <si>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(Myfenax - nie zamieniać)</t>
    </r>
    <r>
      <rPr>
        <sz val="11"/>
        <rFont val="Calibri"/>
        <family val="2"/>
        <charset val="238"/>
        <scheme val="minor"/>
      </rPr>
      <t xml:space="preserve"> 250 mg x 100 kaps. </t>
    </r>
  </si>
  <si>
    <r>
      <rPr>
        <b/>
        <sz val="11"/>
        <rFont val="Calibri"/>
        <family val="2"/>
        <charset val="238"/>
        <scheme val="minor"/>
      </rPr>
      <t>Mycophenolate mofetil (Myfenax - nie zamieniać)</t>
    </r>
    <r>
      <rPr>
        <sz val="11"/>
        <rFont val="Calibri"/>
        <family val="2"/>
        <charset val="238"/>
        <scheme val="minor"/>
      </rPr>
      <t xml:space="preserve"> 500 mg x 50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</si>
  <si>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(Cellcept - nie zamieniać)</t>
    </r>
    <r>
      <rPr>
        <sz val="11"/>
        <rFont val="Calibri"/>
        <family val="2"/>
        <charset val="238"/>
        <scheme val="minor"/>
      </rPr>
      <t xml:space="preserve"> 250 mg x 100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</si>
  <si>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(Cellcept - nie zamieniać)</t>
    </r>
    <r>
      <rPr>
        <sz val="11"/>
        <rFont val="Calibri"/>
        <family val="2"/>
        <charset val="238"/>
        <scheme val="minor"/>
      </rPr>
      <t xml:space="preserve"> 500 mg x 50 tabl.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</si>
  <si>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(Mycofit - nie zamieniać)</t>
    </r>
    <r>
      <rPr>
        <sz val="11"/>
        <rFont val="Calibri"/>
        <family val="2"/>
        <charset val="238"/>
        <scheme val="minor"/>
      </rPr>
      <t xml:space="preserve"> 250 mg x 100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</si>
  <si>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(Mycofit - nie zamieniać)</t>
    </r>
    <r>
      <rPr>
        <sz val="11"/>
        <rFont val="Calibri"/>
        <family val="2"/>
        <charset val="238"/>
        <scheme val="minor"/>
      </rPr>
      <t xml:space="preserve"> 500 mg x 50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</si>
  <si>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(Mycophenolic Acid - nie zamieniać)</t>
    </r>
    <r>
      <rPr>
        <sz val="11"/>
        <rFont val="Calibri"/>
        <family val="2"/>
        <charset val="238"/>
        <scheme val="minor"/>
      </rPr>
      <t xml:space="preserve"> 360 mg x 120 tabl. </t>
    </r>
  </si>
  <si>
    <r>
      <rPr>
        <b/>
        <sz val="11"/>
        <color theme="1"/>
        <rFont val="Calibri"/>
        <family val="2"/>
        <charset val="238"/>
        <scheme val="minor"/>
      </rPr>
      <t>Nebivololum hydrochloricum + Hydrochlothiazidum</t>
    </r>
    <r>
      <rPr>
        <sz val="11"/>
        <color theme="1"/>
        <rFont val="Calibri"/>
        <family val="2"/>
        <charset val="238"/>
        <scheme val="minor"/>
      </rPr>
      <t xml:space="preserve"> 5 mg + 25 mg x 28 tabl.</t>
    </r>
  </si>
  <si>
    <r>
      <rPr>
        <b/>
        <sz val="11"/>
        <rFont val="Calibri"/>
        <family val="2"/>
        <charset val="238"/>
        <scheme val="minor"/>
      </rPr>
      <t>Diphenoxylatum hydrochloricum + Atropinum sulfuricum</t>
    </r>
    <r>
      <rPr>
        <sz val="11"/>
        <rFont val="Calibri"/>
        <family val="2"/>
        <charset val="238"/>
        <scheme val="minor"/>
      </rPr>
      <t xml:space="preserve"> 2,5 mg + 0,025 mg x 20 tabl.</t>
    </r>
  </si>
  <si>
    <r>
      <rPr>
        <b/>
        <sz val="11"/>
        <color theme="1"/>
        <rFont val="Calibri"/>
        <family val="2"/>
        <charset val="238"/>
        <scheme val="minor"/>
      </rPr>
      <t>Lactobacillus plantarum</t>
    </r>
    <r>
      <rPr>
        <sz val="11"/>
        <color theme="1"/>
        <rFont val="Calibri"/>
        <family val="2"/>
        <charset val="238"/>
        <scheme val="minor"/>
      </rPr>
      <t xml:space="preserve"> 299V 10 mld CFU x 20 kaps. </t>
    </r>
  </si>
  <si>
    <r>
      <rPr>
        <b/>
        <sz val="11"/>
        <color theme="1"/>
        <rFont val="Calibri"/>
        <family val="2"/>
        <charset val="238"/>
        <scheme val="minor"/>
      </rPr>
      <t>Methylprednisolonum</t>
    </r>
    <r>
      <rPr>
        <sz val="11"/>
        <color theme="1"/>
        <rFont val="Calibri"/>
        <family val="2"/>
        <charset val="238"/>
        <scheme val="minor"/>
      </rPr>
      <t xml:space="preserve"> 125 mg/2 ml proszek + rozpuszcz. do sporz. roztw do wstrzyk. x 1 </t>
    </r>
  </si>
  <si>
    <r>
      <rPr>
        <b/>
        <sz val="11"/>
        <color theme="1"/>
        <rFont val="Calibri"/>
        <family val="2"/>
        <charset val="238"/>
        <scheme val="minor"/>
      </rPr>
      <t>Alverini citras</t>
    </r>
    <r>
      <rPr>
        <sz val="11"/>
        <color theme="1"/>
        <rFont val="Calibri"/>
        <family val="2"/>
        <charset val="238"/>
        <scheme val="minor"/>
      </rPr>
      <t xml:space="preserve"> 60 mg x 20 kaps.</t>
    </r>
  </si>
  <si>
    <r>
      <rPr>
        <b/>
        <sz val="11"/>
        <color theme="1"/>
        <rFont val="Calibri"/>
        <family val="2"/>
        <charset val="238"/>
        <scheme val="minor"/>
      </rPr>
      <t>Torasemidum</t>
    </r>
    <r>
      <rPr>
        <sz val="11"/>
        <color theme="1"/>
        <rFont val="Calibri"/>
        <family val="2"/>
        <charset val="238"/>
        <scheme val="minor"/>
      </rPr>
      <t xml:space="preserve"> 2,5 mg x 30 tabl.</t>
    </r>
  </si>
  <si>
    <r>
      <rPr>
        <b/>
        <sz val="11"/>
        <color theme="1"/>
        <rFont val="Calibri"/>
        <family val="2"/>
        <charset val="238"/>
        <scheme val="minor"/>
      </rPr>
      <t>Chlorowodorek L-argininy</t>
    </r>
    <r>
      <rPr>
        <sz val="11"/>
        <color theme="1"/>
        <rFont val="Calibri"/>
        <family val="2"/>
        <charset val="238"/>
        <scheme val="minor"/>
      </rPr>
      <t xml:space="preserve"> 4500 mg, hydrolizat kolagenu 5000 mg, vit. A 120 </t>
    </r>
    <r>
      <rPr>
        <sz val="11"/>
        <color theme="1"/>
        <rFont val="Calibri"/>
        <family val="2"/>
        <charset val="238"/>
      </rPr>
      <t>µ</t>
    </r>
    <r>
      <rPr>
        <sz val="10.45"/>
        <color theme="1"/>
        <rFont val="Calibri"/>
        <family val="2"/>
        <charset val="238"/>
      </rPr>
      <t>g, vit. C 80 mg, cynk 12 mg - suplement diety</t>
    </r>
    <r>
      <rPr>
        <sz val="11"/>
        <color theme="1"/>
        <rFont val="Calibri"/>
        <family val="2"/>
        <charset val="238"/>
        <scheme val="minor"/>
      </rPr>
      <t>. Opakowanie: saszetka a 12,5 g proszku x 14 szt.</t>
    </r>
  </si>
  <si>
    <r>
      <rPr>
        <b/>
        <sz val="11"/>
        <color theme="1"/>
        <rFont val="Calibri"/>
        <family val="2"/>
        <charset val="238"/>
        <scheme val="minor"/>
      </rPr>
      <t>Aqua pro injectione</t>
    </r>
    <r>
      <rPr>
        <sz val="11"/>
        <color theme="1"/>
        <rFont val="Calibri"/>
        <family val="2"/>
        <charset val="238"/>
        <scheme val="minor"/>
      </rPr>
      <t xml:space="preserve"> a 10 ml x 100 amp.</t>
    </r>
  </si>
  <si>
    <r>
      <rPr>
        <b/>
        <sz val="11"/>
        <color theme="1"/>
        <rFont val="Calibri"/>
        <family val="2"/>
        <charset val="238"/>
        <scheme val="minor"/>
      </rPr>
      <t>Patiromer</t>
    </r>
    <r>
      <rPr>
        <sz val="11"/>
        <color theme="1"/>
        <rFont val="Calibri"/>
        <family val="2"/>
        <charset val="238"/>
        <scheme val="minor"/>
      </rPr>
      <t xml:space="preserve"> (w postaci patiromeru wapniowego z sorbitolem) prosz. do sporz. zawiesiny doustn. 8,4 g x 30 sasz.</t>
    </r>
  </si>
  <si>
    <r>
      <rPr>
        <b/>
        <sz val="11"/>
        <color theme="1"/>
        <rFont val="Calibri"/>
        <family val="2"/>
        <charset val="238"/>
        <scheme val="minor"/>
      </rPr>
      <t>Tert- Butylamini perindoprilum + Indapamidum</t>
    </r>
    <r>
      <rPr>
        <sz val="11"/>
        <color theme="1"/>
        <rFont val="Calibri"/>
        <family val="2"/>
        <charset val="238"/>
        <scheme val="minor"/>
      </rPr>
      <t xml:space="preserve"> 4 mg + 1,25 mg x 30 tabl.</t>
    </r>
  </si>
  <si>
    <r>
      <rPr>
        <b/>
        <sz val="11"/>
        <color theme="1"/>
        <rFont val="Calibri"/>
        <family val="2"/>
        <charset val="238"/>
        <scheme val="minor"/>
      </rPr>
      <t>Alprostadilum</t>
    </r>
    <r>
      <rPr>
        <sz val="11"/>
        <color theme="1"/>
        <rFont val="Calibri"/>
        <family val="2"/>
        <charset val="238"/>
        <scheme val="minor"/>
      </rPr>
      <t xml:space="preserve"> 500 </t>
    </r>
    <r>
      <rPr>
        <sz val="11"/>
        <color theme="1"/>
        <rFont val="Calibri"/>
        <family val="2"/>
        <charset val="238"/>
      </rPr>
      <t>µg/ml a 1 ml x 5 amp.</t>
    </r>
  </si>
  <si>
    <r>
      <rPr>
        <b/>
        <sz val="11"/>
        <color theme="1"/>
        <rFont val="Calibri"/>
        <family val="2"/>
        <charset val="238"/>
        <scheme val="minor"/>
      </rPr>
      <t>Brekspiprazolum</t>
    </r>
    <r>
      <rPr>
        <sz val="11"/>
        <color theme="1"/>
        <rFont val="Calibri"/>
        <family val="2"/>
        <charset val="238"/>
        <scheme val="minor"/>
      </rPr>
      <t xml:space="preserve"> 4 mg x 28 tabl. powl.</t>
    </r>
  </si>
  <si>
    <r>
      <rPr>
        <b/>
        <sz val="11"/>
        <color theme="1"/>
        <rFont val="Calibri"/>
        <family val="2"/>
        <charset val="238"/>
        <scheme val="minor"/>
      </rPr>
      <t>Natrium carbonicum</t>
    </r>
    <r>
      <rPr>
        <sz val="11"/>
        <color theme="1"/>
        <rFont val="Calibri"/>
        <family val="2"/>
        <charset val="238"/>
        <scheme val="minor"/>
      </rPr>
      <t xml:space="preserve"> 1 g x 100 tabl.</t>
    </r>
  </si>
  <si>
    <r>
      <rPr>
        <b/>
        <sz val="11"/>
        <color theme="1"/>
        <rFont val="Calibri"/>
        <family val="2"/>
        <charset val="238"/>
        <scheme val="minor"/>
      </rPr>
      <t>Povidonum iodinum</t>
    </r>
    <r>
      <rPr>
        <sz val="11"/>
        <color theme="1"/>
        <rFont val="Calibri"/>
        <family val="2"/>
        <charset val="238"/>
        <scheme val="minor"/>
      </rPr>
      <t xml:space="preserve"> krople do oczu 50 mg/ml a 4 ml</t>
    </r>
  </si>
  <si>
    <r>
      <rPr>
        <b/>
        <sz val="11"/>
        <color theme="1"/>
        <rFont val="Calibri"/>
        <family val="2"/>
        <charset val="238"/>
        <scheme val="minor"/>
      </rPr>
      <t>Povidonum iodinum</t>
    </r>
    <r>
      <rPr>
        <sz val="11"/>
        <color theme="1"/>
        <rFont val="Calibri"/>
        <family val="2"/>
        <charset val="238"/>
        <scheme val="minor"/>
      </rPr>
      <t xml:space="preserve"> płyn antyseptyczny 100 mg/ml a  30 ml </t>
    </r>
  </si>
  <si>
    <r>
      <rPr>
        <b/>
        <sz val="11"/>
        <color theme="1"/>
        <rFont val="Calibri"/>
        <family val="2"/>
        <charset val="238"/>
        <scheme val="minor"/>
      </rPr>
      <t>Dinatrii pamidronas</t>
    </r>
    <r>
      <rPr>
        <sz val="11"/>
        <color theme="1"/>
        <rFont val="Calibri"/>
        <family val="2"/>
        <charset val="238"/>
        <scheme val="minor"/>
      </rPr>
      <t xml:space="preserve"> proszek i rozpuszczalnik do sporz. roztw.do infuzji 60 mg x 1 fiolka + 1 amp. z 10 ml wody do wstrzykiwań</t>
    </r>
  </si>
  <si>
    <r>
      <rPr>
        <b/>
        <sz val="11"/>
        <color theme="1"/>
        <rFont val="Calibri"/>
        <family val="2"/>
        <charset val="238"/>
        <scheme val="minor"/>
      </rPr>
      <t>Dinatrii pamidronas</t>
    </r>
    <r>
      <rPr>
        <sz val="11"/>
        <color theme="1"/>
        <rFont val="Calibri"/>
        <family val="2"/>
        <charset val="238"/>
        <scheme val="minor"/>
      </rPr>
      <t xml:space="preserve"> proszek i rozpuszczalnik do sporz. roztw.do infuzji 90 mg x 1 fiolka + 1 amp. z 10 ml wody do wstrzykiwań</t>
    </r>
  </si>
  <si>
    <r>
      <rPr>
        <b/>
        <sz val="11"/>
        <color theme="1"/>
        <rFont val="Calibri"/>
        <family val="2"/>
        <charset val="238"/>
        <scheme val="minor"/>
      </rPr>
      <t>Cholecalcipherolum</t>
    </r>
    <r>
      <rPr>
        <sz val="11"/>
        <color theme="1"/>
        <rFont val="Calibri"/>
        <family val="2"/>
        <charset val="238"/>
        <scheme val="minor"/>
      </rPr>
      <t xml:space="preserve"> 25 000 IU 0,625 mg x 12 kaps. twardych</t>
    </r>
  </si>
  <si>
    <r>
      <rPr>
        <b/>
        <sz val="11"/>
        <color theme="1"/>
        <rFont val="Calibri"/>
        <family val="2"/>
        <charset val="238"/>
        <scheme val="minor"/>
      </rPr>
      <t>Andeksanet alfa</t>
    </r>
    <r>
      <rPr>
        <sz val="11"/>
        <color theme="1"/>
        <rFont val="Calibri"/>
        <family val="2"/>
        <charset val="238"/>
        <scheme val="minor"/>
      </rPr>
      <t xml:space="preserve"> proszek do sporz. roztworu do infuzji 200 mg x 4 fiol.</t>
    </r>
  </si>
  <si>
    <r>
      <rPr>
        <b/>
        <sz val="11"/>
        <color theme="1"/>
        <rFont val="Calibri"/>
        <family val="2"/>
        <charset val="238"/>
        <scheme val="minor"/>
      </rPr>
      <t>Levotyroxinum</t>
    </r>
    <r>
      <rPr>
        <sz val="11"/>
        <color theme="1"/>
        <rFont val="Calibri"/>
        <family val="2"/>
        <charset val="238"/>
        <scheme val="minor"/>
      </rPr>
      <t xml:space="preserve"> roztwór doustny w pojemniku jednodawkowym 50 </t>
    </r>
    <r>
      <rPr>
        <sz val="11"/>
        <color theme="1"/>
        <rFont val="Calibri"/>
        <family val="2"/>
        <charset val="238"/>
      </rPr>
      <t>µg/1 ml x 30 poj.</t>
    </r>
  </si>
  <si>
    <r>
      <rPr>
        <b/>
        <sz val="11"/>
        <color theme="1"/>
        <rFont val="Calibri"/>
        <family val="2"/>
        <charset val="238"/>
        <scheme val="minor"/>
      </rPr>
      <t>Levotyroxinum</t>
    </r>
    <r>
      <rPr>
        <sz val="11"/>
        <color theme="1"/>
        <rFont val="Calibri"/>
        <family val="2"/>
        <charset val="238"/>
        <scheme val="minor"/>
      </rPr>
      <t xml:space="preserve"> roztwór doustny w pojemniku jednodawkowym 75 </t>
    </r>
    <r>
      <rPr>
        <sz val="11"/>
        <color theme="1"/>
        <rFont val="Calibri"/>
        <family val="2"/>
        <charset val="238"/>
      </rPr>
      <t>µg/1 ml x 30 poj.</t>
    </r>
  </si>
  <si>
    <r>
      <rPr>
        <b/>
        <sz val="11"/>
        <color theme="1"/>
        <rFont val="Calibri"/>
        <family val="2"/>
        <charset val="238"/>
        <scheme val="minor"/>
      </rPr>
      <t>Levotyroxinum</t>
    </r>
    <r>
      <rPr>
        <sz val="11"/>
        <color theme="1"/>
        <rFont val="Calibri"/>
        <family val="2"/>
        <charset val="238"/>
        <scheme val="minor"/>
      </rPr>
      <t xml:space="preserve"> roztwór doustny w pojemniku jednodawkowym 150 </t>
    </r>
    <r>
      <rPr>
        <sz val="11"/>
        <color theme="1"/>
        <rFont val="Calibri"/>
        <family val="2"/>
        <charset val="238"/>
      </rPr>
      <t>µg/1 ml x 30 poj.</t>
    </r>
  </si>
  <si>
    <r>
      <rPr>
        <b/>
        <sz val="11"/>
        <color theme="1"/>
        <rFont val="Calibri"/>
        <family val="2"/>
        <charset val="238"/>
        <scheme val="minor"/>
      </rPr>
      <t>Żelazo w postaci kompleksu żelaza (III) wodorotlenku z sacharozą</t>
    </r>
    <r>
      <rPr>
        <sz val="11"/>
        <color theme="1"/>
        <rFont val="Calibri"/>
        <family val="2"/>
        <charset val="238"/>
        <scheme val="minor"/>
      </rPr>
      <t xml:space="preserve"> (Ferri  hydroxidum saccharum)  20 mg/1 ml a 5 ml x 5 amp.</t>
    </r>
  </si>
  <si>
    <r>
      <rPr>
        <b/>
        <sz val="11"/>
        <color theme="1"/>
        <rFont val="Calibri"/>
        <family val="2"/>
        <charset val="238"/>
        <scheme val="minor"/>
      </rPr>
      <t>Chlorowodorek cyklopentolatu</t>
    </r>
    <r>
      <rPr>
        <sz val="11"/>
        <color theme="1"/>
        <rFont val="Calibri"/>
        <family val="2"/>
        <charset val="238"/>
        <scheme val="minor"/>
      </rPr>
      <t xml:space="preserve"> 10 mg/1 ml a 5 ml krople do oczu</t>
    </r>
  </si>
  <si>
    <r>
      <rPr>
        <b/>
        <sz val="11"/>
        <color theme="1"/>
        <rFont val="Calibri"/>
        <family val="2"/>
        <charset val="238"/>
        <scheme val="minor"/>
      </rPr>
      <t>Absorbent CO2</t>
    </r>
    <r>
      <rPr>
        <sz val="11"/>
        <color theme="1"/>
        <rFont val="Calibri"/>
        <family val="2"/>
        <charset val="238"/>
        <scheme val="minor"/>
      </rPr>
      <t xml:space="preserve"> w anestezjologii i intensywnej terapii - różowe granulki uformowane z mieszaniny wodorotlenku wapnia 75-80%, wodorotlenku sodu poniżej 4% i fioletu etylowego poniżej 0,1% - wapno sodowane </t>
    </r>
    <r>
      <rPr>
        <b/>
        <sz val="11"/>
        <color theme="1"/>
        <rFont val="Calibri"/>
        <family val="2"/>
        <charset val="238"/>
        <scheme val="minor"/>
      </rPr>
      <t>Intersorb Plus (nie zamieniać)</t>
    </r>
    <r>
      <rPr>
        <sz val="11"/>
        <color theme="1"/>
        <rFont val="Calibri"/>
        <family val="2"/>
        <charset val="238"/>
        <scheme val="minor"/>
      </rPr>
      <t xml:space="preserve"> 5l (4,5 kg)</t>
    </r>
  </si>
  <si>
    <r>
      <t xml:space="preserve">Sufentanilum </t>
    </r>
    <r>
      <rPr>
        <sz val="11"/>
        <rFont val="Calibri"/>
        <family val="2"/>
        <charset val="238"/>
        <scheme val="minor"/>
      </rPr>
      <t>roztwór do wstrzykiwań</t>
    </r>
    <r>
      <rPr>
        <b/>
        <sz val="11"/>
        <rFont val="Calibri"/>
        <family val="2"/>
        <charset val="238"/>
        <scheme val="minor"/>
      </rPr>
      <t xml:space="preserve"> </t>
    </r>
    <r>
      <rPr>
        <sz val="11"/>
        <rFont val="Calibri"/>
        <family val="2"/>
        <charset val="238"/>
        <scheme val="minor"/>
      </rPr>
      <t>0,05 mg/10 ml x 5 amp.</t>
    </r>
  </si>
  <si>
    <r>
      <t xml:space="preserve">Oxycodonum </t>
    </r>
    <r>
      <rPr>
        <sz val="11"/>
        <rFont val="Calibri"/>
        <family val="2"/>
        <charset val="238"/>
        <scheme val="minor"/>
      </rPr>
      <t>roztwór do wstrzykiwań</t>
    </r>
    <r>
      <rPr>
        <b/>
        <sz val="11"/>
        <rFont val="Calibri"/>
        <family val="2"/>
        <charset val="238"/>
        <scheme val="minor"/>
      </rPr>
      <t xml:space="preserve"> </t>
    </r>
    <r>
      <rPr>
        <sz val="11"/>
        <rFont val="Calibri"/>
        <family val="2"/>
        <charset val="238"/>
        <scheme val="minor"/>
      </rPr>
      <t>10 mg/ml x 10 amp.</t>
    </r>
  </si>
  <si>
    <r>
      <rPr>
        <b/>
        <sz val="11"/>
        <color theme="1"/>
        <rFont val="Calibri"/>
        <family val="2"/>
        <charset val="238"/>
        <scheme val="minor"/>
      </rPr>
      <t>Mleko początkowe w płynie RTF dla niemowląt</t>
    </r>
    <r>
      <rPr>
        <sz val="11"/>
        <color theme="1"/>
        <rFont val="Calibri"/>
        <family val="2"/>
        <charset val="238"/>
        <scheme val="minor"/>
      </rPr>
      <t>. Mleko kompletne pod względem żywieniowym. Wartość energetyczna 65 kcal/100 ml, białko 1,2 g/100 ml (1,8 g/100 kcal), kazeina 40:60. Formuła wzbogacona w wielonienasycone kwasy tłuszczowe 0,6 g/100 ml, ARA - 14,4 mg/100 ml, laktoza 7,6 g/100 ml, HMO w postaci 2</t>
    </r>
    <r>
      <rPr>
        <vertAlign val="superscript"/>
        <sz val="11"/>
        <color theme="1"/>
        <rFont val="Calibri"/>
        <family val="2"/>
        <charset val="238"/>
        <scheme val="minor"/>
      </rPr>
      <t>'</t>
    </r>
    <r>
      <rPr>
        <sz val="11"/>
        <color theme="1"/>
        <rFont val="Calibri"/>
        <family val="2"/>
        <charset val="238"/>
        <scheme val="minor"/>
      </rPr>
      <t>-fukozylolaktoza i galaktooligosacharydów (GOS). Zawiera dodatek nukleotydów. Opakowanie 24 buteleczki a 90 ml</t>
    </r>
  </si>
  <si>
    <r>
      <rPr>
        <b/>
        <sz val="11"/>
        <color theme="1"/>
        <rFont val="Calibri"/>
        <family val="2"/>
        <charset val="238"/>
        <scheme val="minor"/>
      </rPr>
      <t>Preparat mlekozastępczy</t>
    </r>
    <r>
      <rPr>
        <sz val="11"/>
        <color theme="1"/>
        <rFont val="Calibri"/>
        <family val="2"/>
        <charset val="238"/>
        <scheme val="minor"/>
      </rPr>
      <t xml:space="preserve"> (proszek) pełny pod względem odżywczym, hipoalergiczny preparat zawierający hydrolizat kazeiny o wysokim stopniu hydrolizy i Lacobacillus GG (LGG</t>
    </r>
    <r>
      <rPr>
        <vertAlign val="superscript"/>
        <sz val="11"/>
        <color theme="1"/>
        <rFont val="Calibri"/>
        <family val="2"/>
        <charset val="238"/>
      </rPr>
      <t>®</t>
    </r>
    <r>
      <rPr>
        <sz val="10.45"/>
        <color theme="1"/>
        <rFont val="Calibri"/>
        <family val="2"/>
        <charset val="238"/>
      </rPr>
      <t>). Stosowany w alergii na białka mleka krowiego. Energia 501 kcal/100 g, tłuszcze 25 g/100 g, węglowodany 55 g/100 g, białko 14 g/100 g, kwas foliowy80 mcg/100 g. Opakowanie puszka a 400 g</t>
    </r>
  </si>
  <si>
    <r>
      <rPr>
        <b/>
        <sz val="11"/>
        <color theme="1"/>
        <rFont val="Calibri"/>
        <family val="2"/>
        <charset val="238"/>
        <scheme val="minor"/>
      </rPr>
      <t>Glucosum</t>
    </r>
    <r>
      <rPr>
        <sz val="11"/>
        <color theme="1"/>
        <rFont val="Calibri"/>
        <family val="2"/>
        <charset val="238"/>
        <scheme val="minor"/>
      </rPr>
      <t xml:space="preserve"> 20% roztw. do wstrzyk. 200 mg/ml a 10 ml x 50 amp.</t>
    </r>
  </si>
  <si>
    <r>
      <rPr>
        <b/>
        <sz val="11"/>
        <color theme="1"/>
        <rFont val="Calibri"/>
        <family val="2"/>
        <charset val="238"/>
        <scheme val="minor"/>
      </rPr>
      <t>Glucosum</t>
    </r>
    <r>
      <rPr>
        <sz val="11"/>
        <color theme="1"/>
        <rFont val="Calibri"/>
        <family val="2"/>
        <charset val="238"/>
        <scheme val="minor"/>
      </rPr>
      <t xml:space="preserve"> 40% roztw. do wstrzyk. 400 mg/ml a 10 ml x 50 amp.</t>
    </r>
  </si>
  <si>
    <t>Sufentanil</t>
  </si>
  <si>
    <t>Oxycodone</t>
  </si>
  <si>
    <r>
      <rPr>
        <b/>
        <sz val="11"/>
        <color theme="1"/>
        <rFont val="Calibri"/>
        <family val="2"/>
        <charset val="238"/>
        <scheme val="minor"/>
      </rPr>
      <t>Torasemidum</t>
    </r>
    <r>
      <rPr>
        <sz val="11"/>
        <color theme="1"/>
        <rFont val="Calibri"/>
        <family val="2"/>
        <charset val="238"/>
        <scheme val="minor"/>
      </rPr>
      <t xml:space="preserve"> 200 mg x 20 tabl.</t>
    </r>
  </si>
  <si>
    <r>
      <rPr>
        <b/>
        <sz val="11"/>
        <color theme="1"/>
        <rFont val="Calibri"/>
        <family val="2"/>
        <charset val="238"/>
        <scheme val="minor"/>
      </rPr>
      <t>Albumina ludzka</t>
    </r>
    <r>
      <rPr>
        <sz val="11"/>
        <color theme="1"/>
        <rFont val="Calibri"/>
        <family val="2"/>
        <charset val="238"/>
        <scheme val="minor"/>
      </rPr>
      <t xml:space="preserve"> roztw. 20% 200 mg/ml a 50 ml</t>
    </r>
  </si>
  <si>
    <r>
      <rPr>
        <b/>
        <sz val="11"/>
        <color theme="1"/>
        <rFont val="Calibri"/>
        <family val="2"/>
        <charset val="238"/>
        <scheme val="minor"/>
      </rPr>
      <t>Albumina ludzka</t>
    </r>
    <r>
      <rPr>
        <sz val="11"/>
        <color theme="1"/>
        <rFont val="Calibri"/>
        <family val="2"/>
        <charset val="238"/>
        <scheme val="minor"/>
      </rPr>
      <t xml:space="preserve"> roztw. 20% 200 mg/ml a 100 ml</t>
    </r>
  </si>
  <si>
    <r>
      <rPr>
        <b/>
        <sz val="11"/>
        <rFont val="Calibri"/>
        <family val="2"/>
        <charset val="238"/>
        <scheme val="minor"/>
      </rPr>
      <t>Roztwór oktenidyny 0,1 % i etyloheksylogliceryny</t>
    </r>
    <r>
      <rPr>
        <sz val="11"/>
        <rFont val="Calibri"/>
        <family val="2"/>
        <charset val="238"/>
        <scheme val="minor"/>
      </rPr>
      <t xml:space="preserve"> do oczyszczania i nawilżania przewlekłych ran skóry. Opakowanie but. a 350 ml x 1</t>
    </r>
  </si>
  <si>
    <r>
      <rPr>
        <b/>
        <sz val="11"/>
        <color theme="1"/>
        <rFont val="Calibri"/>
        <family val="2"/>
        <charset val="238"/>
        <scheme val="minor"/>
      </rPr>
      <t>Insulinum glargine</t>
    </r>
    <r>
      <rPr>
        <sz val="11"/>
        <color theme="1"/>
        <rFont val="Calibri"/>
        <family val="2"/>
        <charset val="238"/>
        <scheme val="minor"/>
      </rPr>
      <t xml:space="preserve"> (analog insuliny o przedłużonym czasie działania) roztwór do wstrzykiwań we wkładzie 100 j.m./ml a 3 ml x 10 wstrzykiwaczy</t>
    </r>
  </si>
  <si>
    <r>
      <rPr>
        <b/>
        <sz val="11"/>
        <color theme="1"/>
        <rFont val="Calibri"/>
        <family val="2"/>
        <charset val="238"/>
        <scheme val="minor"/>
      </rPr>
      <t>Roztwór do miejscowej antykoagulacji cytrynianowej</t>
    </r>
    <r>
      <rPr>
        <sz val="11"/>
        <color theme="1"/>
        <rFont val="Calibri"/>
        <family val="2"/>
        <charset val="238"/>
        <scheme val="minor"/>
      </rPr>
      <t xml:space="preserve"> w ciągłej terapii nerkozastępczej, kompatybilny z aparatem Prismaflex/Prismax. Skład: cytrynian 18 mmol/l, Na+ 140 mmol/l, Cl- 86 mmol/l, teoretyczna osmolarność 244 mOsm/l, opakowanie: worek 5 l wyposażony w port luer oraz port do nakłuwania - oznakowany kolorowym kapslem, produkt leczniczy. Opakowanie x 2 szt.</t>
    </r>
  </si>
  <si>
    <r>
      <rPr>
        <b/>
        <sz val="11"/>
        <color theme="1"/>
        <rFont val="Calibri"/>
        <family val="2"/>
        <charset val="238"/>
        <scheme val="minor"/>
      </rPr>
      <t>Płyn dializacyjny w nerkowej terapii zastępczej</t>
    </r>
    <r>
      <rPr>
        <sz val="11"/>
        <color theme="1"/>
        <rFont val="Calibri"/>
        <family val="2"/>
        <charset val="238"/>
        <scheme val="minor"/>
      </rPr>
      <t>,  buforowany dwuwęglanem, kompatybilny z aparatem Prismaflex/Prismax, w skład którego wchodzą: Na+ 140 mmol/l, K+4 mmol/l, Ca2+ 0 mmol/l, Mg2+ 0,75 mmol/l, CL- 120 mmol/l, HCO3- 22 mmol/l, mleczan 3 mmol/l, glukoza 6,1 mmol/l,; osmolarność 297 mOsm/l; opakowanie: worek 5 l wposażony w port luer oraz port do nakłuwania - oznakowany kolorowym kapslem, wyrób medyczny. Opakowanie x 2 szt.</t>
    </r>
  </si>
  <si>
    <t>Aqua pro irrigatione Ecolav  a 500 ml x 1 but.</t>
  </si>
  <si>
    <r>
      <rPr>
        <b/>
        <sz val="11"/>
        <rFont val="Calibri"/>
        <family val="2"/>
        <charset val="238"/>
        <scheme val="minor"/>
      </rPr>
      <t>Niekompletny pod względem odżywczym preparat aminokwasowy</t>
    </r>
    <r>
      <rPr>
        <sz val="11"/>
        <rFont val="Calibri"/>
        <family val="2"/>
        <charset val="238"/>
        <scheme val="minor"/>
      </rPr>
      <t xml:space="preserve"> L-glutaminy, dieta cząstkowa. 1 szaszetka (5 g) zawiera: białko 5 g w tym L-glutamina 5 g, węglowodany 0 g, tłuszcze 0 g. Wartość energetyczna 85 kJ/20 kcal. Opakowanie 20 saszetek a 20 g</t>
    </r>
  </si>
  <si>
    <r>
      <rPr>
        <b/>
        <sz val="11"/>
        <rFont val="Calibri"/>
        <family val="2"/>
        <charset val="238"/>
        <scheme val="minor"/>
      </rPr>
      <t>Triamcinolone acetonide</t>
    </r>
    <r>
      <rPr>
        <sz val="11"/>
        <rFont val="Calibri"/>
        <family val="2"/>
        <charset val="238"/>
        <scheme val="minor"/>
      </rPr>
      <t xml:space="preserve"> 4% krople do oczu fiolka a 2 ml x 1</t>
    </r>
  </si>
  <si>
    <t>Jednorazowe sterylne narzędzie medyczne zapewniające aplikowanie punktowe lidokainy w spray'u x 1 szt.</t>
  </si>
  <si>
    <t>Szybki test immunochromatograficzny do jakościowego wykrywania 5 narkotyków i/lub ich metabolitów w ludzkim moczu MULTI 5 PANEL HXMulti5BZOPU 25 x 25 sztuk.</t>
  </si>
  <si>
    <t>Szybki test immunochromatograficzny do jakościowego wykrywania 10 narkotyków i/lub ich metabolitów w ludzkim moczu MULTI 10 PANEL HXMulti10PU 25 x 25 sztuk.</t>
  </si>
  <si>
    <t>Test do wykrywania pęknięcia błon płodowych u kobiet ciężarnych PROM AND AFP COMBO FASTEP ATP-AFP-S23 x 20 sztuk</t>
  </si>
  <si>
    <t>Emulsja do infuzji w trójkomorowym worku, bez elektrolitów; aminokwasy 50 g, azot 8 g,  glukoza bezwodna 125 g, tłuszcze 38 g, octany 73 mmol, fosforany 2,8 mmol. Wartość całkowita 1100 kcal, pozabiałkowa 900 kcal. Osmolarność 1300 mOsm/l; pH po zmieszaniu ok. 5,6. Pojemność 986 ml x 4 worki.</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</si>
  <si>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</si>
  <si>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</si>
  <si>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</si>
  <si>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</si>
  <si>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</si>
  <si>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</si>
  <si>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</si>
  <si>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</si>
  <si>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</si>
  <si>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</si>
  <si>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</si>
  <si>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</si>
  <si>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</si>
  <si>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</si>
  <si>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</si>
  <si>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</si>
  <si>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</si>
  <si>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</si>
  <si>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</si>
  <si>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</si>
  <si>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</si>
  <si>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</si>
  <si>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</si>
  <si>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</si>
  <si>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</si>
  <si>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</si>
  <si>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</si>
  <si>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</si>
  <si>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</si>
  <si>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</si>
  <si>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</si>
  <si>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</si>
  <si>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</si>
  <si>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</si>
  <si>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</si>
  <si>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</si>
  <si>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</si>
  <si>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</si>
  <si>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</si>
  <si>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</si>
  <si>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</si>
  <si>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</si>
  <si>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</si>
  <si>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</si>
  <si>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</si>
  <si>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</si>
  <si>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</si>
  <si>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</si>
  <si>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</si>
  <si>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</si>
  <si>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</si>
  <si>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</si>
  <si>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</si>
  <si>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</si>
  <si>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</si>
  <si>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</si>
  <si>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</si>
  <si>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</si>
  <si>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</si>
  <si>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</si>
  <si>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</si>
  <si>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</si>
  <si>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</si>
  <si>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</si>
  <si>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</si>
  <si>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</si>
  <si>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</si>
  <si>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</si>
  <si>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</si>
  <si>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</si>
  <si>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</si>
  <si>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r>
      <rPr>
        <b/>
        <sz val="11"/>
        <rFont val="Calibri"/>
        <family val="2"/>
        <charset val="238"/>
        <scheme val="minor"/>
      </rPr>
      <t>Ferri hydroxidum polymaltosum Fe</t>
    </r>
    <r>
      <rPr>
        <b/>
        <vertAlign val="superscript"/>
        <sz val="11"/>
        <rFont val="Calibri"/>
        <family val="2"/>
        <charset val="238"/>
        <scheme val="minor"/>
      </rPr>
      <t>+++</t>
    </r>
    <r>
      <rPr>
        <sz val="11"/>
        <rFont val="Calibri"/>
        <family val="2"/>
        <charset val="238"/>
        <scheme val="minor"/>
      </rPr>
      <t xml:space="preserve"> syrop 50 mg/5 ml a 100 ml</t>
    </r>
  </si>
  <si>
    <r>
      <rPr>
        <b/>
        <sz val="11"/>
        <rFont val="Calibri"/>
        <family val="2"/>
        <charset val="238"/>
        <scheme val="minor"/>
      </rPr>
      <t>Cefuroximum</t>
    </r>
    <r>
      <rPr>
        <sz val="11"/>
        <rFont val="Calibri"/>
        <family val="2"/>
        <charset val="238"/>
        <scheme val="minor"/>
      </rPr>
      <t xml:space="preserve"> tabl. powl. 500 mg x </t>
    </r>
  </si>
  <si>
    <r>
      <rPr>
        <b/>
        <sz val="11"/>
        <rFont val="Calibri"/>
        <family val="2"/>
        <charset val="238"/>
        <scheme val="minor"/>
      </rPr>
      <t>Albendazolum</t>
    </r>
    <r>
      <rPr>
        <sz val="11"/>
        <rFont val="Calibri"/>
        <family val="2"/>
        <charset val="238"/>
        <scheme val="minor"/>
      </rPr>
      <t xml:space="preserve"> 400 mg x 3 tabl.</t>
    </r>
  </si>
  <si>
    <r>
      <rPr>
        <b/>
        <sz val="11"/>
        <rFont val="Calibri"/>
        <family val="2"/>
        <charset val="238"/>
        <scheme val="minor"/>
      </rPr>
      <t xml:space="preserve">Cyclosporinum </t>
    </r>
    <r>
      <rPr>
        <sz val="11"/>
        <rFont val="Calibri"/>
        <family val="2"/>
        <charset val="238"/>
        <scheme val="minor"/>
      </rPr>
      <t>25 mg x 50 kaps.</t>
    </r>
  </si>
  <si>
    <r>
      <rPr>
        <b/>
        <sz val="11"/>
        <rFont val="Calibri"/>
        <family val="2"/>
        <charset val="238"/>
        <scheme val="minor"/>
      </rPr>
      <t>Cyclosporinum</t>
    </r>
    <r>
      <rPr>
        <sz val="11"/>
        <rFont val="Calibri"/>
        <family val="2"/>
        <charset val="238"/>
        <scheme val="minor"/>
      </rPr>
      <t xml:space="preserve"> 50 mg x 50 kaps.</t>
    </r>
  </si>
  <si>
    <r>
      <rPr>
        <b/>
        <sz val="11"/>
        <rFont val="Calibri"/>
        <family val="2"/>
        <charset val="238"/>
        <scheme val="minor"/>
      </rPr>
      <t>Cyclosporinum</t>
    </r>
    <r>
      <rPr>
        <sz val="11"/>
        <rFont val="Calibri"/>
        <family val="2"/>
        <charset val="238"/>
        <scheme val="minor"/>
      </rPr>
      <t xml:space="preserve"> 100 mg x 50 kaps.</t>
    </r>
  </si>
  <si>
    <r>
      <rPr>
        <b/>
        <sz val="11"/>
        <rFont val="Calibri"/>
        <family val="2"/>
        <charset val="238"/>
        <scheme val="minor"/>
      </rPr>
      <t>Kwas hialuronowy w 3% roztworze chlorku sodu</t>
    </r>
    <r>
      <rPr>
        <sz val="11"/>
        <rFont val="Calibri"/>
        <family val="2"/>
        <charset val="238"/>
        <scheme val="minor"/>
      </rPr>
      <t>, roztwór do inhalacji 30 amp. a 5 ml</t>
    </r>
  </si>
  <si>
    <r>
      <rPr>
        <b/>
        <sz val="11"/>
        <rFont val="Calibri"/>
        <family val="2"/>
        <charset val="238"/>
        <scheme val="minor"/>
      </rPr>
      <t xml:space="preserve">Olmesartan medoksomilu + amlodypina (40 mg + 5 mg) </t>
    </r>
    <r>
      <rPr>
        <sz val="11"/>
        <rFont val="Calibri"/>
        <family val="2"/>
        <charset val="238"/>
        <scheme val="minor"/>
      </rPr>
      <t>x 28 tabl. powl.</t>
    </r>
  </si>
  <si>
    <r>
      <rPr>
        <b/>
        <sz val="11"/>
        <rFont val="Calibri"/>
        <family val="2"/>
        <charset val="238"/>
        <scheme val="minor"/>
      </rPr>
      <t>Lansoprazolum</t>
    </r>
    <r>
      <rPr>
        <sz val="11"/>
        <rFont val="Calibri"/>
        <family val="2"/>
        <charset val="238"/>
        <scheme val="minor"/>
      </rPr>
      <t xml:space="preserve"> 30 mg x 28 kaps. </t>
    </r>
  </si>
  <si>
    <r>
      <rPr>
        <b/>
        <sz val="11"/>
        <rFont val="Calibri"/>
        <family val="2"/>
        <charset val="238"/>
        <scheme val="minor"/>
      </rPr>
      <t>Olmesartan medoksomilu</t>
    </r>
    <r>
      <rPr>
        <sz val="11"/>
        <rFont val="Calibri"/>
        <family val="2"/>
        <charset val="238"/>
        <scheme val="minor"/>
      </rPr>
      <t xml:space="preserve"> 20 mg x 28 tabl. powl.</t>
    </r>
  </si>
  <si>
    <r>
      <rPr>
        <b/>
        <sz val="11"/>
        <rFont val="Calibri"/>
        <family val="2"/>
        <charset val="238"/>
        <scheme val="minor"/>
      </rPr>
      <t>Olmesartan medoksomilu</t>
    </r>
    <r>
      <rPr>
        <sz val="11"/>
        <rFont val="Calibri"/>
        <family val="2"/>
        <charset val="238"/>
        <scheme val="minor"/>
      </rPr>
      <t xml:space="preserve"> 40 mg x 28 tabl. powl.</t>
    </r>
  </si>
  <si>
    <r>
      <rPr>
        <b/>
        <sz val="11"/>
        <rFont val="Calibri"/>
        <family val="2"/>
        <charset val="238"/>
        <scheme val="minor"/>
      </rPr>
      <t>Mleko początkowe dla niemowląt od urodzenia</t>
    </r>
    <r>
      <rPr>
        <sz val="11"/>
        <rFont val="Calibri"/>
        <family val="2"/>
        <charset val="238"/>
        <scheme val="minor"/>
      </rPr>
      <t>, zawierające częściowo zhydrolizowane białko. 100 ml mleka (otrzymanego poprzez dodanie 3 płaskich miarek proszku do 90 ml wody) zawiera: 3,4 g tłuszczu [w tym 1,2 g kwasów nasyconych, 1,6 g kwasów jednonienasyconych, 0,5 g kwasów wielonienasyconych (w tym 428 mg kwasu linolowego (LA), 51 mg kwas α-linolenowego (ALA), 16,5 mg kwasu arachidonowego (AA), 16,5 mg kwasu dokozaheksaenowego (DHA), 3,6 mg kwasu eikozapentaenowego (EPA)]; 7,2 g węglowodanów (w tym 7,0 g cukrów; w tym 6,8 g laktozy); 0,6 g błonnika, w tym oligosacharydy [w tym 0,48 g galaktooligosacharydów (GOS), 0,08 g fruktooligosacharydów (FOS); 1,5 g białka (w tym 1,7 mg L-karnityny); witaminy: 58 µg witaminy A, 1,45 µg witaminy D, 1,3 mg witaminy E, 3,4 µg witaminy K, 9,9 mg witaminy C, 0,06 mg tiaminy, 0,13 mg ryboflawiny, 0,43 mg niacyny, 0,039 mg witaminy B6, 9,1 µg kwasu foliowego, 0,17 µg witaminy B12, 1,3 µg biotyny, 0,52 mg kwasu pantotenowego; składniki mineralne: 33 mg sodu, 88 mg potasu, 50 mg chlorków, 60 mg wapnia, 32 mg fosforu, 5,7 mg magnezu, 0,53 mg żelaza, 0,48 mg cynku, 0,052 mg miedzi, 0,004 mg manganu, 0,004 mg fluorków, 2,8 µg selenu, 13 µg jodu; 24 mg choliny; 7,5 mg inozytolu; 5,3 mg tauryny; 2,3 mg nukleotydów; 0,2 g pozostałych oligosacharydów GOS. Wartość energetyczna 100 ml: 276 kJ (66 kcal).Proszek a 90 ml x 24 szt.</t>
    </r>
  </si>
  <si>
    <t>75.</t>
  </si>
  <si>
    <t>76.</t>
  </si>
  <si>
    <t>77.</t>
  </si>
  <si>
    <t>78.</t>
  </si>
  <si>
    <t>79.</t>
  </si>
  <si>
    <t>80.</t>
  </si>
  <si>
    <t>81.</t>
  </si>
  <si>
    <t>82.</t>
  </si>
  <si>
    <t>83.</t>
  </si>
  <si>
    <t>84.</t>
  </si>
  <si>
    <t>85.</t>
  </si>
  <si>
    <t>86.</t>
  </si>
  <si>
    <r>
      <rPr>
        <b/>
        <sz val="11"/>
        <rFont val="Calibri"/>
        <family val="2"/>
        <charset val="238"/>
        <scheme val="minor"/>
      </rPr>
      <t>Calcii polystyreni sulfonas</t>
    </r>
    <r>
      <rPr>
        <sz val="11"/>
        <rFont val="Calibri"/>
        <family val="2"/>
        <charset val="238"/>
        <scheme val="minor"/>
      </rPr>
      <t xml:space="preserve">  </t>
    </r>
    <r>
      <rPr>
        <b/>
        <sz val="11"/>
        <rFont val="Calibri"/>
        <family val="2"/>
        <charset val="238"/>
        <scheme val="minor"/>
      </rPr>
      <t>(Calcium Resonium - Nie zamieniać!)</t>
    </r>
    <r>
      <rPr>
        <sz val="11"/>
        <rFont val="Calibri"/>
        <family val="2"/>
        <charset val="238"/>
        <scheme val="minor"/>
      </rPr>
      <t>1,2 jonów Ca/15 g proszek doustny lub do sporządzania zawiesiny doodbytniczej</t>
    </r>
  </si>
  <si>
    <t>87.</t>
  </si>
  <si>
    <t>88.</t>
  </si>
  <si>
    <t>Entacapone 200 mg x 30 tabl. powl.</t>
  </si>
  <si>
    <t>89.</t>
  </si>
  <si>
    <t>90.</t>
  </si>
  <si>
    <t>91.</t>
  </si>
  <si>
    <t>92.</t>
  </si>
  <si>
    <t>93.</t>
  </si>
  <si>
    <r>
      <rPr>
        <b/>
        <sz val="11"/>
        <rFont val="Calibri"/>
        <family val="2"/>
        <charset val="238"/>
        <scheme val="minor"/>
      </rPr>
      <t>Prednisoloni hemisuccinas</t>
    </r>
    <r>
      <rPr>
        <sz val="11"/>
        <rFont val="Calibri"/>
        <family val="2"/>
        <charset val="238"/>
        <scheme val="minor"/>
      </rPr>
      <t xml:space="preserve"> 50 mg  prosz. i rozp. do sporządzania roztworu do wstrzykiwań/do infuzji x 3 amp. z prosz. do sporz. roztw. do wstrzykiwań/do infuzji i 3 ampułki z rozpuszczalnikiem</t>
    </r>
  </si>
  <si>
    <r>
      <rPr>
        <b/>
        <sz val="11"/>
        <rFont val="Calibri"/>
        <family val="2"/>
        <charset val="238"/>
        <scheme val="minor"/>
      </rPr>
      <t>Prednisoloni hemisuccinas</t>
    </r>
    <r>
      <rPr>
        <sz val="11"/>
        <rFont val="Calibri"/>
        <family val="2"/>
        <charset val="238"/>
        <scheme val="minor"/>
      </rPr>
      <t xml:space="preserve"> 250 mg  prosz. i rozp. do sporządzania roztworu do wstrzykiwań/do infuzji x 1 amp. z prosz. do sporz. roztw. do wstrzykiwań/do infuzji i 1 amp. z rozpuszczalnikiem</t>
    </r>
  </si>
  <si>
    <r>
      <rPr>
        <b/>
        <sz val="11"/>
        <rFont val="Calibri"/>
        <family val="2"/>
        <charset val="238"/>
        <scheme val="minor"/>
      </rPr>
      <t>Metylprednisolonum hemisuccinatum</t>
    </r>
    <r>
      <rPr>
        <sz val="11"/>
        <rFont val="Calibri"/>
        <family val="2"/>
        <charset val="238"/>
        <scheme val="minor"/>
      </rPr>
      <t xml:space="preserve"> 16 mg  prosz. i rozp. do sporządzania roztworu do wstrzykiwań/do infuzji x 3 amp. z prosz. do sporz. roztw. do wstrzykiwań/do infuzji i 3 amp. z rozpuszczalnikiem</t>
    </r>
  </si>
  <si>
    <r>
      <rPr>
        <b/>
        <sz val="11"/>
        <rFont val="Calibri"/>
        <family val="2"/>
        <charset val="238"/>
        <scheme val="minor"/>
      </rPr>
      <t>Metylprednisolonum hemisuccinatum</t>
    </r>
    <r>
      <rPr>
        <sz val="11"/>
        <rFont val="Calibri"/>
        <family val="2"/>
        <charset val="238"/>
        <scheme val="minor"/>
      </rPr>
      <t xml:space="preserve"> 32 mg  prosz. i rozp. do sporządzania roztworu do wstrzykiwań/do infuzji x 3 amp. z prosz. do sporz. roztw. do wstrzykiwań/do infuzji i 3 amp. z rozpuszczalnikiem</t>
    </r>
  </si>
  <si>
    <r>
      <rPr>
        <b/>
        <sz val="11"/>
        <rFont val="Calibri"/>
        <family val="2"/>
        <charset val="238"/>
        <scheme val="minor"/>
      </rPr>
      <t>Metylprednisolonum hemisuccinatum</t>
    </r>
    <r>
      <rPr>
        <sz val="11"/>
        <rFont val="Calibri"/>
        <family val="2"/>
        <charset val="238"/>
        <scheme val="minor"/>
      </rPr>
      <t xml:space="preserve"> 250 mg/5 ml  prosz. i rozp. do sporządzania roztworu do wstrzykiwań/do infuzji x 1 amp. z prosz. do sporz. roztw. do wstrzykiwań/do infuzji i 1 amp. z rozpuszczalnikiem</t>
    </r>
  </si>
  <si>
    <t>Formularz asortymentowo - cenowy</t>
  </si>
  <si>
    <t>Pakiet 19</t>
  </si>
  <si>
    <t>Pakiet 18</t>
  </si>
  <si>
    <t>Pakiet 17</t>
  </si>
  <si>
    <t>Pakiet 16</t>
  </si>
  <si>
    <t>Pakiet 15</t>
  </si>
  <si>
    <t>Pakiet 14</t>
  </si>
  <si>
    <t>Pakiet 13</t>
  </si>
  <si>
    <t>Pakiet 12</t>
  </si>
  <si>
    <t>Pakiet 11</t>
  </si>
  <si>
    <t>Pakiet 10</t>
  </si>
  <si>
    <t>Pakiet 9</t>
  </si>
  <si>
    <t>Pakiet  8</t>
  </si>
  <si>
    <t>Pakiet 7</t>
  </si>
  <si>
    <t>Pakiet 6</t>
  </si>
  <si>
    <t>Pakiet 5</t>
  </si>
  <si>
    <t>Pakiet 4</t>
  </si>
  <si>
    <t>Pakiet 3 - Pojemniki z farmaldehydem</t>
  </si>
  <si>
    <t>Pakiet 2 - Szczepionka - Leczenie nieinwazyjnego raka nabłonkowego pęcherza moczowego</t>
  </si>
  <si>
    <t>Pakiet 1</t>
  </si>
  <si>
    <t>Załącznik nr 2 do SWZ / Załącznik nr 1 do umowy</t>
  </si>
  <si>
    <t>BCG do immunoterapii raka pęcherza moczowego - produkt leczniczy wraz z zestawem do rekonstytucji i podawania w systemie zamkniętym, z instrukcją przygotowania zatwierdzoną w Charakterystyce Produktu Leczniczego</t>
  </si>
  <si>
    <r>
      <rPr>
        <sz val="11"/>
        <color rgb="FFFF0000"/>
        <rFont val="Calibri"/>
        <family val="2"/>
        <charset val="238"/>
        <scheme val="minor"/>
      </rPr>
      <t>MODYFIKACJA</t>
    </r>
    <r>
      <rPr>
        <sz val="11"/>
        <color theme="1"/>
        <rFont val="Calibri"/>
        <family val="2"/>
        <charset val="238"/>
        <scheme val="minor"/>
      </rPr>
      <t xml:space="preserve"> Załącznik nr 2 do SWZ / Załącznik nr 1 do umowy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</si>
</sst>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quot;[$zł-415]"/>
  </numFmts>
  <fonts count="23">
    <font>
      <sz val="11"/>
      <color theme="1"/>
      <name val="Calibri"/>
      <family val="2"/>
      <charset val="238"/>
      <scheme val="minor"/>
    </font>
    <font>
      <b/>
      <sz val="11"/>
      <color theme="1"/>
      <name val="Calibri"/>
      <family val="2"/>
      <charset val="238"/>
      <scheme val="minor"/>
    </font>
    <font>
      <sz val="10"/>
      <name val="Helv"/>
      <charset val="204"/>
    </font>
    <font>
      <sz val="11"/>
      <color rgb="FF000000"/>
      <name val="Calibri"/>
      <family val="2"/>
      <charset val="238"/>
    </font>
    <font>
      <sz val="11"/>
      <color rgb="FF000000"/>
      <name val="Arial"/>
      <family val="2"/>
    </font>
    <font>
      <sz val="10"/>
      <color rgb="FF000000"/>
      <name val="Arial1"/>
      <family val="2"/>
      <charset val="238"/>
    </font>
    <font>
      <sz val="11"/>
      <color rgb="FF000000"/>
      <name val="Calibri"/>
      <family val="2"/>
      <charset val="238"/>
      <scheme val="minor"/>
    </font>
    <font>
      <sz val="11"/>
      <name val="Calibri"/>
      <family val="2"/>
      <charset val="238"/>
      <scheme val="minor"/>
    </font>
    <font>
      <b/>
      <sz val="11"/>
      <color rgb="FF000000"/>
      <name val="Calibri"/>
      <family val="2"/>
      <charset val="238"/>
      <scheme val="minor"/>
    </font>
    <font>
      <sz val="8"/>
      <name val="Calibri"/>
      <family val="2"/>
      <charset val="238"/>
      <scheme val="minor"/>
    </font>
    <font>
      <vertAlign val="subscript"/>
      <sz val="11"/>
      <color rgb="FF000000"/>
      <name val="Calibri"/>
      <family val="2"/>
      <charset val="238"/>
      <scheme val="minor"/>
    </font>
    <font>
      <vertAlign val="superscript"/>
      <sz val="11"/>
      <color rgb="FF000000"/>
      <name val="Calibri"/>
      <family val="2"/>
      <charset val="238"/>
      <scheme val="minor"/>
    </font>
    <font>
      <sz val="11"/>
      <color theme="1"/>
      <name val="Calibri"/>
      <family val="2"/>
      <charset val="238"/>
    </font>
    <font>
      <sz val="11"/>
      <name val="Calibri"/>
      <family val="2"/>
      <charset val="238"/>
    </font>
    <font>
      <vertAlign val="superscript"/>
      <sz val="11"/>
      <color theme="1"/>
      <name val="Calibri"/>
      <family val="2"/>
      <charset val="238"/>
      <scheme val="minor"/>
    </font>
    <font>
      <sz val="11"/>
      <color rgb="FFFF0000"/>
      <name val="Calibri"/>
      <family val="2"/>
      <charset val="238"/>
      <scheme val="minor"/>
    </font>
    <font>
      <sz val="10"/>
      <name val="Arial CE"/>
      <family val="2"/>
      <charset val="238"/>
    </font>
    <font>
      <sz val="9"/>
      <name val="Arial"/>
      <family val="2"/>
      <charset val="238"/>
    </font>
    <font>
      <sz val="10.45"/>
      <color theme="1"/>
      <name val="Calibri"/>
      <family val="2"/>
      <charset val="238"/>
    </font>
    <font>
      <b/>
      <sz val="11"/>
      <name val="Calibri"/>
      <family val="2"/>
      <charset val="238"/>
      <scheme val="minor"/>
    </font>
    <font>
      <vertAlign val="superscript"/>
      <sz val="11"/>
      <color theme="1"/>
      <name val="Calibri"/>
      <family val="2"/>
      <charset val="238"/>
    </font>
    <font>
      <sz val="10"/>
      <name val="Arial"/>
      <family val="2"/>
      <charset val="238"/>
    </font>
    <font>
      <b/>
      <vertAlign val="superscript"/>
      <sz val="11"/>
      <name val="Calibri"/>
      <family val="2"/>
      <charset val="238"/>
      <scheme val="minor"/>
    </font>
  </fonts>
  <fills count="10">
    <fill>
      <patternFill patternType="none"/>
    </fill>
    <fill>
      <patternFill patternType="gray125"/>
    </fill>
    <fill>
      <patternFill patternType="solid">
        <fgColor theme="0"/>
        <bgColor indexed="64"/>
      </patternFill>
    </fill>
    <fill>
      <patternFill patternType="solid">
        <fgColor theme="0"/>
        <bgColor rgb="FFD9D9D9"/>
      </patternFill>
    </fill>
    <fill>
      <patternFill patternType="solid">
        <fgColor theme="0"/>
        <bgColor rgb="FFFFFFFF"/>
      </patternFill>
    </fill>
    <fill>
      <patternFill patternType="solid">
        <fgColor rgb="FF00B0F0"/>
        <bgColor indexed="64"/>
      </patternFill>
    </fill>
    <fill>
      <patternFill patternType="solid">
        <fgColor indexed="9"/>
        <bgColor indexed="26"/>
      </patternFill>
    </fill>
    <fill>
      <patternFill patternType="solid">
        <fgColor theme="0"/>
        <bgColor indexed="26"/>
      </patternFill>
    </fill>
    <fill>
      <patternFill patternType="solid">
        <fgColor theme="9" tint="0.79998168889431442"/>
        <bgColor indexed="64"/>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s>
  <cellStyleXfs count="6">
    <xf numFmtId="0" fontId="0" fillId="0" borderId="0"/>
    <xf numFmtId="0" fontId="2" fillId="0" borderId="0"/>
    <xf numFmtId="0" fontId="3" fillId="0" borderId="0"/>
    <xf numFmtId="0" fontId="4" fillId="0" borderId="0" applyNumberFormat="0" applyBorder="0" applyProtection="0"/>
    <xf numFmtId="0" fontId="5" fillId="0" borderId="0" applyNumberFormat="0" applyBorder="0" applyProtection="0"/>
    <xf numFmtId="0" fontId="16" fillId="0" borderId="0"/>
  </cellStyleXfs>
  <cellXfs count="63">
    <xf numFmtId="0" fontId="0" fillId="0" borderId="0" xfId="0"/>
    <xf numFmtId="0" fontId="0" fillId="0" borderId="1" xfId="0" applyBorder="1" applyAlignment="1">
      <alignment horizontal="center" vertical="center"/>
    </xf>
    <xf numFmtId="0" fontId="6" fillId="0" borderId="5" xfId="0" applyFont="1" applyBorder="1" applyAlignment="1">
      <alignment horizontal="center" vertical="center" wrapText="1"/>
    </xf>
    <xf numFmtId="0" fontId="0" fillId="0" borderId="3" xfId="0" applyBorder="1" applyAlignment="1">
      <alignment horizontal="center"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2" applyFont="1" applyFill="1" applyBorder="1" applyAlignment="1">
      <alignment horizontal="center" vertical="center" wrapText="1"/>
    </xf>
    <xf numFmtId="0" fontId="7" fillId="0" borderId="1" xfId="0" applyFont="1" applyBorder="1" applyAlignment="1">
      <alignment horizontal="center" vertical="center"/>
    </xf>
    <xf numFmtId="0" fontId="6" fillId="0" borderId="4" xfId="0" applyFont="1" applyBorder="1" applyAlignment="1">
      <alignment horizontal="center" vertical="center" wrapText="1"/>
    </xf>
    <xf numFmtId="164" fontId="6" fillId="0" borderId="3" xfId="2" applyNumberFormat="1" applyFont="1" applyBorder="1" applyAlignment="1">
      <alignment horizontal="center" vertical="center" wrapText="1"/>
    </xf>
    <xf numFmtId="10" fontId="6" fillId="0" borderId="3" xfId="2" applyNumberFormat="1" applyFont="1" applyBorder="1" applyAlignment="1">
      <alignment horizontal="center" vertical="center" wrapText="1"/>
    </xf>
    <xf numFmtId="164" fontId="7" fillId="0" borderId="3" xfId="2" applyNumberFormat="1" applyFont="1" applyBorder="1" applyAlignment="1">
      <alignment horizontal="center" vertical="center" wrapText="1"/>
    </xf>
    <xf numFmtId="0" fontId="6" fillId="2" borderId="4"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4" borderId="1" xfId="3" applyFont="1" applyFill="1" applyBorder="1" applyAlignment="1">
      <alignment horizontal="left" vertical="center" wrapText="1"/>
    </xf>
    <xf numFmtId="0" fontId="7" fillId="2" borderId="1" xfId="0" applyFont="1" applyFill="1" applyBorder="1" applyAlignment="1">
      <alignment horizontal="center" vertical="center"/>
    </xf>
    <xf numFmtId="0" fontId="0" fillId="2" borderId="1" xfId="0" applyFill="1" applyBorder="1" applyAlignment="1">
      <alignment horizontal="center" vertical="center"/>
    </xf>
    <xf numFmtId="0" fontId="1" fillId="0" borderId="1" xfId="0" applyFont="1" applyBorder="1" applyAlignment="1">
      <alignment horizontal="center" vertical="center"/>
    </xf>
    <xf numFmtId="0" fontId="0" fillId="5" borderId="0" xfId="0" applyFill="1"/>
    <xf numFmtId="0" fontId="6" fillId="0" borderId="0" xfId="0" applyFont="1" applyAlignment="1">
      <alignment horizontal="center" vertical="center" wrapText="1"/>
    </xf>
    <xf numFmtId="164" fontId="6" fillId="2" borderId="3" xfId="2" applyNumberFormat="1" applyFont="1" applyFill="1" applyBorder="1" applyAlignment="1">
      <alignment horizontal="center" vertical="center" wrapText="1"/>
    </xf>
    <xf numFmtId="0" fontId="0" fillId="2" borderId="3" xfId="0" applyFill="1" applyBorder="1" applyAlignment="1">
      <alignment horizontal="center" vertical="center"/>
    </xf>
    <xf numFmtId="0" fontId="0" fillId="2" borderId="0" xfId="0" applyFill="1"/>
    <xf numFmtId="0" fontId="6" fillId="2" borderId="6" xfId="0" applyFont="1" applyFill="1" applyBorder="1" applyAlignment="1">
      <alignment horizontal="center" vertical="center" wrapText="1"/>
    </xf>
    <xf numFmtId="0" fontId="0" fillId="2" borderId="1" xfId="0" applyFill="1" applyBorder="1" applyAlignment="1">
      <alignment horizontal="left" vertical="center" wrapText="1"/>
    </xf>
    <xf numFmtId="0" fontId="15" fillId="0" borderId="0" xfId="0" applyFont="1"/>
    <xf numFmtId="0" fontId="17" fillId="6" borderId="7" xfId="5" applyFont="1" applyFill="1" applyBorder="1" applyAlignment="1">
      <alignment vertical="center" wrapText="1"/>
    </xf>
    <xf numFmtId="0" fontId="17" fillId="7" borderId="7" xfId="5" applyFont="1" applyFill="1" applyBorder="1" applyAlignment="1">
      <alignment vertical="center" wrapText="1"/>
    </xf>
    <xf numFmtId="0" fontId="1" fillId="0" borderId="3" xfId="0" applyFont="1" applyBorder="1" applyAlignment="1">
      <alignment horizontal="center" vertical="center"/>
    </xf>
    <xf numFmtId="0" fontId="0" fillId="0" borderId="1" xfId="0" applyBorder="1" applyAlignment="1">
      <alignment horizontal="left" vertical="center"/>
    </xf>
    <xf numFmtId="0" fontId="0" fillId="2" borderId="1" xfId="0" applyFill="1" applyBorder="1" applyAlignment="1">
      <alignment horizontal="left" vertical="center"/>
    </xf>
    <xf numFmtId="164" fontId="7" fillId="2" borderId="3" xfId="2" applyNumberFormat="1" applyFont="1" applyFill="1" applyBorder="1" applyAlignment="1">
      <alignment horizontal="center" vertical="center" wrapText="1"/>
    </xf>
    <xf numFmtId="0" fontId="7" fillId="2" borderId="1" xfId="0" applyFont="1" applyFill="1" applyBorder="1" applyAlignment="1">
      <alignment horizontal="left" vertical="center"/>
    </xf>
    <xf numFmtId="0" fontId="6" fillId="2" borderId="5" xfId="0" applyFont="1" applyFill="1" applyBorder="1" applyAlignment="1">
      <alignment horizontal="center" vertical="center" wrapText="1"/>
    </xf>
    <xf numFmtId="0" fontId="7" fillId="2" borderId="0" xfId="0" applyFont="1" applyFill="1" applyAlignment="1">
      <alignment horizontal="left" vertical="center" wrapText="1"/>
    </xf>
    <xf numFmtId="0" fontId="6" fillId="4" borderId="5" xfId="3" applyFont="1" applyFill="1" applyBorder="1" applyAlignment="1">
      <alignment horizontal="left" vertical="center" wrapText="1"/>
    </xf>
    <xf numFmtId="9" fontId="6" fillId="0" borderId="3" xfId="2" applyNumberFormat="1" applyFont="1" applyBorder="1" applyAlignment="1">
      <alignment horizontal="center" vertical="center" wrapText="1"/>
    </xf>
    <xf numFmtId="0" fontId="0" fillId="0" borderId="0" xfId="0" applyAlignment="1">
      <alignment horizontal="left" vertical="center" wrapText="1"/>
    </xf>
    <xf numFmtId="0" fontId="19" fillId="2" borderId="1" xfId="0" applyFont="1" applyFill="1" applyBorder="1" applyAlignment="1">
      <alignment horizontal="left" vertical="center" wrapText="1"/>
    </xf>
    <xf numFmtId="0" fontId="21" fillId="0" borderId="1" xfId="0" applyFont="1" applyBorder="1" applyAlignment="1">
      <alignment horizontal="center" vertical="center"/>
    </xf>
    <xf numFmtId="0" fontId="0" fillId="0" borderId="1" xfId="0" applyBorder="1" applyAlignment="1">
      <alignment horizontal="left" vertical="center" wrapText="1"/>
    </xf>
    <xf numFmtId="0" fontId="7" fillId="2" borderId="8" xfId="0" applyFont="1" applyFill="1" applyBorder="1" applyAlignment="1">
      <alignment horizontal="left" vertical="center" wrapText="1"/>
    </xf>
    <xf numFmtId="0" fontId="6" fillId="2" borderId="8" xfId="0" applyFont="1" applyFill="1" applyBorder="1" applyAlignment="1">
      <alignment horizontal="center" vertical="center" wrapText="1"/>
    </xf>
    <xf numFmtId="164" fontId="1" fillId="8" borderId="3" xfId="0" applyNumberFormat="1" applyFont="1" applyFill="1" applyBorder="1" applyAlignment="1">
      <alignment horizontal="center" vertical="center"/>
    </xf>
    <xf numFmtId="0" fontId="0" fillId="8" borderId="3" xfId="0" applyFill="1" applyBorder="1" applyAlignment="1">
      <alignment horizontal="center"/>
    </xf>
    <xf numFmtId="0" fontId="0" fillId="8" borderId="1" xfId="0" applyFill="1" applyBorder="1" applyAlignment="1">
      <alignment horizontal="center"/>
    </xf>
    <xf numFmtId="0" fontId="1" fillId="9" borderId="1" xfId="0" applyFont="1" applyFill="1" applyBorder="1" applyAlignment="1">
      <alignment horizontal="center" vertical="center"/>
    </xf>
    <xf numFmtId="0" fontId="1" fillId="9" borderId="1" xfId="0" applyFont="1" applyFill="1" applyBorder="1" applyAlignment="1">
      <alignment horizontal="center" vertical="center" wrapText="1"/>
    </xf>
    <xf numFmtId="0" fontId="0" fillId="9" borderId="1" xfId="0" applyFill="1" applyBorder="1" applyAlignment="1">
      <alignment horizontal="center" vertical="center"/>
    </xf>
    <xf numFmtId="3" fontId="7" fillId="2" borderId="1" xfId="2" applyNumberFormat="1" applyFont="1" applyFill="1" applyBorder="1" applyAlignment="1">
      <alignment horizontal="center" vertical="center" wrapText="1"/>
    </xf>
    <xf numFmtId="164" fontId="7" fillId="0" borderId="1" xfId="2" applyNumberFormat="1" applyFont="1" applyBorder="1" applyAlignment="1">
      <alignment horizontal="center" vertical="center" wrapText="1"/>
    </xf>
    <xf numFmtId="0" fontId="21" fillId="0" borderId="3" xfId="0" applyFont="1" applyBorder="1" applyAlignment="1">
      <alignment horizontal="center" vertical="center"/>
    </xf>
    <xf numFmtId="0" fontId="21" fillId="0" borderId="1" xfId="0" applyFont="1" applyBorder="1" applyAlignment="1">
      <alignment horizontal="center" vertical="center" wrapText="1"/>
    </xf>
    <xf numFmtId="0" fontId="21" fillId="0" borderId="8" xfId="0" applyFont="1" applyBorder="1" applyAlignment="1">
      <alignment horizontal="center" vertical="center"/>
    </xf>
    <xf numFmtId="0" fontId="15" fillId="4" borderId="8" xfId="3" applyFont="1" applyFill="1" applyBorder="1" applyAlignment="1">
      <alignment horizontal="left" vertical="center" wrapText="1"/>
    </xf>
    <xf numFmtId="0" fontId="1" fillId="0" borderId="0" xfId="0" applyFont="1" applyAlignment="1">
      <alignment horizontal="left"/>
    </xf>
    <xf numFmtId="0" fontId="1" fillId="0" borderId="0" xfId="0" applyFont="1" applyAlignment="1">
      <alignment horizontal="center"/>
    </xf>
    <xf numFmtId="0" fontId="0" fillId="0" borderId="0" xfId="0"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8" fillId="8" borderId="1" xfId="0" applyFont="1" applyFill="1" applyBorder="1" applyAlignment="1">
      <alignment horizontal="right" vertical="center" wrapText="1"/>
    </xf>
    <xf numFmtId="0" fontId="1" fillId="0" borderId="0" xfId="0" applyFont="1" applyAlignment="1">
      <alignment horizontal="left" wrapText="1"/>
    </xf>
    <xf numFmtId="0" fontId="15" fillId="0" borderId="0" xfId="0" applyFont="1" applyAlignment="1">
      <alignment horizontal="center" wrapText="1"/>
    </xf>
  </cellXfs>
  <cellStyles count="6">
    <cellStyle name="Normalny" xfId="0" builtinId="0"/>
    <cellStyle name="Normalny 12" xfId="3" xr:uid="{7C98CBFA-1309-4F3B-B644-176D4E64ECDE}"/>
    <cellStyle name="Normalny 2" xfId="2" xr:uid="{0F595BEA-D6FB-4523-9966-7A478EFA38EE}"/>
    <cellStyle name="Normalny 4" xfId="4" xr:uid="{884E6B83-D306-4829-B9E6-E04DF7EFE6E0}"/>
    <cellStyle name="Normalny_Arkusz1" xfId="5" xr:uid="{B3EF7DFE-3C09-4C4B-923C-EA740D6905CF}"/>
    <cellStyle name="Styl 1" xfId="1" xr:uid="{F1DDEEAD-4FAA-4215-BBA1-2DFD224D55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97483-03DF-40CF-BCCC-D7CEFA9839B7}">
  <sheetPr>
    <pageSetUpPr fitToPage="1"/>
  </sheetPr>
  <dimension ref="A1:ZM109"/>
  <sheetViews>
    <sheetView zoomScale="95" zoomScaleNormal="95" workbookViewId="0">
      <selection activeCell="H1" sqref="H1:K1"/>
    </sheetView>
  </sheetViews>
  <sheetFormatPr defaultRowHeight="15"/>
  <cols>
    <col min="1" max="1" width="5.57031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4.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257</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54.75" customHeight="1">
      <c r="A6" s="5" t="s">
        <v>18</v>
      </c>
      <c r="B6" s="14" t="s">
        <v>38</v>
      </c>
      <c r="C6" s="12" t="s">
        <v>14</v>
      </c>
      <c r="D6" s="51">
        <v>40</v>
      </c>
      <c r="E6" s="1"/>
      <c r="F6" s="1"/>
      <c r="G6" s="9">
        <f t="shared" ref="G6:G38" si="0">(D6*F6)</f>
        <v>0</v>
      </c>
      <c r="H6" s="36">
        <v>0.08</v>
      </c>
      <c r="I6" s="9">
        <f>ROUND(F6*1.08,2)</f>
        <v>0</v>
      </c>
      <c r="J6" s="11">
        <f t="shared" ref="J6:J38" si="1">(D6*I6)</f>
        <v>0</v>
      </c>
      <c r="K6" s="3"/>
    </row>
    <row r="7" spans="1:11" ht="45">
      <c r="A7" s="5" t="s">
        <v>21</v>
      </c>
      <c r="B7" s="24" t="s">
        <v>39</v>
      </c>
      <c r="C7" s="4" t="s">
        <v>14</v>
      </c>
      <c r="D7" s="51">
        <v>20</v>
      </c>
      <c r="E7" s="1"/>
      <c r="F7" s="1"/>
      <c r="G7" s="9">
        <f t="shared" si="0"/>
        <v>0</v>
      </c>
      <c r="H7" s="36">
        <v>0.08</v>
      </c>
      <c r="I7" s="9">
        <f t="shared" ref="I7:I69" si="2">ROUND(F7*1.08,2)</f>
        <v>0</v>
      </c>
      <c r="J7" s="11">
        <f t="shared" si="1"/>
        <v>0</v>
      </c>
      <c r="K7" s="3"/>
    </row>
    <row r="8" spans="1:11" ht="30">
      <c r="A8" s="5" t="s">
        <v>22</v>
      </c>
      <c r="B8" s="24" t="s">
        <v>41</v>
      </c>
      <c r="C8" s="4" t="s">
        <v>14</v>
      </c>
      <c r="D8" s="51">
        <v>15</v>
      </c>
      <c r="E8" s="1"/>
      <c r="F8" s="1"/>
      <c r="G8" s="9">
        <f t="shared" si="0"/>
        <v>0</v>
      </c>
      <c r="H8" s="36">
        <v>0.08</v>
      </c>
      <c r="I8" s="9">
        <f t="shared" si="2"/>
        <v>0</v>
      </c>
      <c r="J8" s="11">
        <f t="shared" si="1"/>
        <v>0</v>
      </c>
      <c r="K8" s="3"/>
    </row>
    <row r="9" spans="1:11" ht="30">
      <c r="A9" s="5" t="s">
        <v>129</v>
      </c>
      <c r="B9" s="24" t="s">
        <v>42</v>
      </c>
      <c r="C9" s="4" t="s">
        <v>14</v>
      </c>
      <c r="D9" s="51">
        <v>45</v>
      </c>
      <c r="E9" s="1"/>
      <c r="F9" s="1"/>
      <c r="G9" s="9">
        <f t="shared" si="0"/>
        <v>0</v>
      </c>
      <c r="H9" s="36">
        <v>0.08</v>
      </c>
      <c r="I9" s="9">
        <f t="shared" si="2"/>
        <v>0</v>
      </c>
      <c r="J9" s="11">
        <f t="shared" si="1"/>
        <v>0</v>
      </c>
      <c r="K9" s="3"/>
    </row>
    <row r="10" spans="1:11" ht="30">
      <c r="A10" s="5" t="s">
        <v>130</v>
      </c>
      <c r="B10" s="24" t="s">
        <v>43</v>
      </c>
      <c r="C10" s="4" t="s">
        <v>14</v>
      </c>
      <c r="D10" s="51">
        <v>23</v>
      </c>
      <c r="E10" s="1"/>
      <c r="F10" s="1"/>
      <c r="G10" s="9">
        <f t="shared" si="0"/>
        <v>0</v>
      </c>
      <c r="H10" s="36">
        <v>0.08</v>
      </c>
      <c r="I10" s="9">
        <f t="shared" si="2"/>
        <v>0</v>
      </c>
      <c r="J10" s="11">
        <f t="shared" si="1"/>
        <v>0</v>
      </c>
      <c r="K10" s="3"/>
    </row>
    <row r="11" spans="1:11" ht="30">
      <c r="A11" s="5" t="s">
        <v>131</v>
      </c>
      <c r="B11" s="24" t="s">
        <v>44</v>
      </c>
      <c r="C11" s="4" t="s">
        <v>14</v>
      </c>
      <c r="D11" s="51">
        <v>80</v>
      </c>
      <c r="E11" s="1"/>
      <c r="F11" s="1"/>
      <c r="G11" s="9">
        <f t="shared" si="0"/>
        <v>0</v>
      </c>
      <c r="H11" s="36">
        <v>0.08</v>
      </c>
      <c r="I11" s="9">
        <f t="shared" si="2"/>
        <v>0</v>
      </c>
      <c r="J11" s="11">
        <f t="shared" si="1"/>
        <v>0</v>
      </c>
      <c r="K11" s="3"/>
    </row>
    <row r="12" spans="1:11" ht="30">
      <c r="A12" s="5" t="s">
        <v>132</v>
      </c>
      <c r="B12" s="24" t="s">
        <v>45</v>
      </c>
      <c r="C12" s="4" t="s">
        <v>14</v>
      </c>
      <c r="D12" s="51">
        <v>23</v>
      </c>
      <c r="E12" s="1"/>
      <c r="F12" s="1"/>
      <c r="G12" s="9">
        <f t="shared" si="0"/>
        <v>0</v>
      </c>
      <c r="H12" s="36">
        <v>0.08</v>
      </c>
      <c r="I12" s="9">
        <f t="shared" si="2"/>
        <v>0</v>
      </c>
      <c r="J12" s="11">
        <f t="shared" si="1"/>
        <v>0</v>
      </c>
      <c r="K12" s="3"/>
    </row>
    <row r="13" spans="1:11" s="22" customFormat="1" ht="30">
      <c r="A13" s="5" t="s">
        <v>133</v>
      </c>
      <c r="B13" s="13" t="s">
        <v>40</v>
      </c>
      <c r="C13" s="5" t="s">
        <v>14</v>
      </c>
      <c r="D13" s="51">
        <v>195</v>
      </c>
      <c r="E13" s="16"/>
      <c r="F13" s="16"/>
      <c r="G13" s="20">
        <f t="shared" si="0"/>
        <v>0</v>
      </c>
      <c r="H13" s="36">
        <v>0.08</v>
      </c>
      <c r="I13" s="9">
        <f t="shared" si="2"/>
        <v>0</v>
      </c>
      <c r="J13" s="31">
        <f t="shared" si="1"/>
        <v>0</v>
      </c>
      <c r="K13" s="21"/>
    </row>
    <row r="14" spans="1:11" ht="30">
      <c r="A14" s="5" t="s">
        <v>134</v>
      </c>
      <c r="B14" s="13" t="s">
        <v>46</v>
      </c>
      <c r="C14" s="4" t="s">
        <v>14</v>
      </c>
      <c r="D14" s="51">
        <v>520</v>
      </c>
      <c r="E14" s="1"/>
      <c r="F14" s="1"/>
      <c r="G14" s="9">
        <f t="shared" si="0"/>
        <v>0</v>
      </c>
      <c r="H14" s="36">
        <v>0.08</v>
      </c>
      <c r="I14" s="9">
        <f t="shared" si="2"/>
        <v>0</v>
      </c>
      <c r="J14" s="11">
        <f t="shared" si="1"/>
        <v>0</v>
      </c>
      <c r="K14" s="3"/>
    </row>
    <row r="15" spans="1:11" s="22" customFormat="1" ht="30">
      <c r="A15" s="5" t="s">
        <v>135</v>
      </c>
      <c r="B15" s="13" t="s">
        <v>47</v>
      </c>
      <c r="C15" s="33" t="s">
        <v>15</v>
      </c>
      <c r="D15" s="51">
        <v>220</v>
      </c>
      <c r="E15" s="16"/>
      <c r="F15" s="16"/>
      <c r="G15" s="20">
        <f t="shared" si="0"/>
        <v>0</v>
      </c>
      <c r="H15" s="36">
        <v>0.08</v>
      </c>
      <c r="I15" s="9">
        <f t="shared" si="2"/>
        <v>0</v>
      </c>
      <c r="J15" s="31">
        <f t="shared" si="1"/>
        <v>0</v>
      </c>
      <c r="K15" s="21"/>
    </row>
    <row r="16" spans="1:11" s="22" customFormat="1" ht="30">
      <c r="A16" s="5" t="s">
        <v>136</v>
      </c>
      <c r="B16" s="13" t="s">
        <v>48</v>
      </c>
      <c r="C16" s="33" t="s">
        <v>15</v>
      </c>
      <c r="D16" s="51">
        <v>25</v>
      </c>
      <c r="E16" s="16"/>
      <c r="F16" s="16"/>
      <c r="G16" s="20">
        <f t="shared" si="0"/>
        <v>0</v>
      </c>
      <c r="H16" s="36">
        <v>0.08</v>
      </c>
      <c r="I16" s="9">
        <f t="shared" si="2"/>
        <v>0</v>
      </c>
      <c r="J16" s="31">
        <f t="shared" si="1"/>
        <v>0</v>
      </c>
      <c r="K16" s="21"/>
    </row>
    <row r="17" spans="1:11" ht="30">
      <c r="A17" s="5" t="s">
        <v>137</v>
      </c>
      <c r="B17" s="24" t="s">
        <v>49</v>
      </c>
      <c r="C17" s="8" t="s">
        <v>14</v>
      </c>
      <c r="D17" s="51">
        <v>10</v>
      </c>
      <c r="E17" s="1"/>
      <c r="F17" s="1"/>
      <c r="G17" s="9">
        <f t="shared" si="0"/>
        <v>0</v>
      </c>
      <c r="H17" s="36">
        <v>0.08</v>
      </c>
      <c r="I17" s="9">
        <f t="shared" si="2"/>
        <v>0</v>
      </c>
      <c r="J17" s="11">
        <f t="shared" si="1"/>
        <v>0</v>
      </c>
      <c r="K17" s="3"/>
    </row>
    <row r="18" spans="1:11">
      <c r="A18" s="5" t="s">
        <v>138</v>
      </c>
      <c r="B18" s="30" t="s">
        <v>50</v>
      </c>
      <c r="C18" s="2" t="s">
        <v>15</v>
      </c>
      <c r="D18" s="51">
        <v>3</v>
      </c>
      <c r="E18" s="1"/>
      <c r="F18" s="1"/>
      <c r="G18" s="9">
        <f t="shared" si="0"/>
        <v>0</v>
      </c>
      <c r="H18" s="36">
        <v>0.08</v>
      </c>
      <c r="I18" s="9">
        <f t="shared" si="2"/>
        <v>0</v>
      </c>
      <c r="J18" s="11">
        <f t="shared" si="1"/>
        <v>0</v>
      </c>
      <c r="K18" s="3"/>
    </row>
    <row r="19" spans="1:11">
      <c r="A19" s="5" t="s">
        <v>139</v>
      </c>
      <c r="B19" s="30" t="s">
        <v>51</v>
      </c>
      <c r="C19" s="4" t="s">
        <v>14</v>
      </c>
      <c r="D19" s="51">
        <v>260</v>
      </c>
      <c r="E19" s="1"/>
      <c r="F19" s="1"/>
      <c r="G19" s="9">
        <f t="shared" si="0"/>
        <v>0</v>
      </c>
      <c r="H19" s="36">
        <v>0.08</v>
      </c>
      <c r="I19" s="9">
        <f t="shared" si="2"/>
        <v>0</v>
      </c>
      <c r="J19" s="11">
        <f t="shared" si="1"/>
        <v>0</v>
      </c>
      <c r="K19" s="3"/>
    </row>
    <row r="20" spans="1:11" ht="30">
      <c r="A20" s="5" t="s">
        <v>140</v>
      </c>
      <c r="B20" s="24" t="s">
        <v>95</v>
      </c>
      <c r="C20" s="4" t="s">
        <v>14</v>
      </c>
      <c r="D20" s="51">
        <v>100</v>
      </c>
      <c r="E20" s="1"/>
      <c r="F20" s="1"/>
      <c r="G20" s="9">
        <f t="shared" si="0"/>
        <v>0</v>
      </c>
      <c r="H20" s="36">
        <v>0.08</v>
      </c>
      <c r="I20" s="9">
        <f t="shared" si="2"/>
        <v>0</v>
      </c>
      <c r="J20" s="11">
        <f t="shared" si="1"/>
        <v>0</v>
      </c>
      <c r="K20" s="3"/>
    </row>
    <row r="21" spans="1:11" ht="30">
      <c r="A21" s="5" t="s">
        <v>141</v>
      </c>
      <c r="B21" s="24" t="s">
        <v>52</v>
      </c>
      <c r="C21" s="4" t="s">
        <v>14</v>
      </c>
      <c r="D21" s="51">
        <v>44</v>
      </c>
      <c r="E21" s="1"/>
      <c r="F21" s="1"/>
      <c r="G21" s="9">
        <f t="shared" si="0"/>
        <v>0</v>
      </c>
      <c r="H21" s="36">
        <v>0.08</v>
      </c>
      <c r="I21" s="9">
        <f t="shared" si="2"/>
        <v>0</v>
      </c>
      <c r="J21" s="11">
        <f t="shared" si="1"/>
        <v>0</v>
      </c>
      <c r="K21" s="3"/>
    </row>
    <row r="22" spans="1:11" s="22" customFormat="1">
      <c r="A22" s="5" t="s">
        <v>142</v>
      </c>
      <c r="B22" s="32" t="s">
        <v>53</v>
      </c>
      <c r="C22" s="12" t="s">
        <v>14</v>
      </c>
      <c r="D22" s="51">
        <v>248</v>
      </c>
      <c r="E22" s="16"/>
      <c r="F22" s="16"/>
      <c r="G22" s="20">
        <f t="shared" si="0"/>
        <v>0</v>
      </c>
      <c r="H22" s="36">
        <v>0.08</v>
      </c>
      <c r="I22" s="9">
        <f t="shared" si="2"/>
        <v>0</v>
      </c>
      <c r="J22" s="31">
        <f t="shared" si="1"/>
        <v>0</v>
      </c>
      <c r="K22" s="21"/>
    </row>
    <row r="23" spans="1:11" s="22" customFormat="1" ht="60">
      <c r="A23" s="5" t="s">
        <v>143</v>
      </c>
      <c r="B23" s="13" t="s">
        <v>224</v>
      </c>
      <c r="C23" s="12" t="s">
        <v>14</v>
      </c>
      <c r="D23" s="51">
        <v>40</v>
      </c>
      <c r="E23" s="16"/>
      <c r="F23" s="16"/>
      <c r="G23" s="20">
        <f t="shared" si="0"/>
        <v>0</v>
      </c>
      <c r="H23" s="36">
        <v>0.08</v>
      </c>
      <c r="I23" s="9">
        <f t="shared" si="2"/>
        <v>0</v>
      </c>
      <c r="J23" s="31">
        <f t="shared" si="1"/>
        <v>0</v>
      </c>
      <c r="K23" s="21"/>
    </row>
    <row r="24" spans="1:11">
      <c r="A24" s="5" t="s">
        <v>144</v>
      </c>
      <c r="B24" s="30" t="s">
        <v>54</v>
      </c>
      <c r="C24" s="8" t="s">
        <v>14</v>
      </c>
      <c r="D24" s="51">
        <v>55</v>
      </c>
      <c r="E24" s="1"/>
      <c r="F24" s="1"/>
      <c r="G24" s="9">
        <f t="shared" si="0"/>
        <v>0</v>
      </c>
      <c r="H24" s="36">
        <v>0.08</v>
      </c>
      <c r="I24" s="9">
        <f t="shared" si="2"/>
        <v>0</v>
      </c>
      <c r="J24" s="11">
        <f t="shared" si="1"/>
        <v>0</v>
      </c>
      <c r="K24" s="3"/>
    </row>
    <row r="25" spans="1:11" ht="30">
      <c r="A25" s="5" t="s">
        <v>145</v>
      </c>
      <c r="B25" s="24" t="s">
        <v>55</v>
      </c>
      <c r="C25" s="4" t="s">
        <v>14</v>
      </c>
      <c r="D25" s="51">
        <v>15</v>
      </c>
      <c r="E25" s="1"/>
      <c r="F25" s="1"/>
      <c r="G25" s="9">
        <f t="shared" si="0"/>
        <v>0</v>
      </c>
      <c r="H25" s="36">
        <v>0.08</v>
      </c>
      <c r="I25" s="9">
        <f t="shared" si="2"/>
        <v>0</v>
      </c>
      <c r="J25" s="11">
        <f t="shared" si="1"/>
        <v>0</v>
      </c>
      <c r="K25" s="3"/>
    </row>
    <row r="26" spans="1:11" ht="28.9" customHeight="1">
      <c r="A26" s="5" t="s">
        <v>146</v>
      </c>
      <c r="B26" s="24" t="s">
        <v>55</v>
      </c>
      <c r="C26" s="4" t="s">
        <v>14</v>
      </c>
      <c r="D26" s="51">
        <v>22</v>
      </c>
      <c r="E26" s="1"/>
      <c r="F26" s="1"/>
      <c r="G26" s="9">
        <f t="shared" si="0"/>
        <v>0</v>
      </c>
      <c r="H26" s="36"/>
      <c r="I26" s="9"/>
      <c r="J26" s="11"/>
      <c r="K26" s="3"/>
    </row>
    <row r="27" spans="1:11" ht="30">
      <c r="A27" s="5" t="s">
        <v>147</v>
      </c>
      <c r="B27" s="24" t="s">
        <v>56</v>
      </c>
      <c r="C27" s="4" t="s">
        <v>14</v>
      </c>
      <c r="D27" s="51">
        <v>85</v>
      </c>
      <c r="E27" s="1"/>
      <c r="F27" s="1"/>
      <c r="G27" s="9">
        <f t="shared" si="0"/>
        <v>0</v>
      </c>
      <c r="H27" s="36">
        <v>0.08</v>
      </c>
      <c r="I27" s="9">
        <f t="shared" si="2"/>
        <v>0</v>
      </c>
      <c r="J27" s="11">
        <f t="shared" si="1"/>
        <v>0</v>
      </c>
      <c r="K27" s="3"/>
    </row>
    <row r="28" spans="1:11" ht="30">
      <c r="A28" s="5" t="s">
        <v>148</v>
      </c>
      <c r="B28" s="24" t="s">
        <v>57</v>
      </c>
      <c r="C28" s="4" t="s">
        <v>14</v>
      </c>
      <c r="D28" s="51">
        <v>125</v>
      </c>
      <c r="E28" s="1"/>
      <c r="F28" s="1"/>
      <c r="G28" s="9">
        <f t="shared" si="0"/>
        <v>0</v>
      </c>
      <c r="H28" s="36">
        <v>0.08</v>
      </c>
      <c r="I28" s="9">
        <f t="shared" si="2"/>
        <v>0</v>
      </c>
      <c r="J28" s="11">
        <f t="shared" si="1"/>
        <v>0</v>
      </c>
      <c r="K28" s="3"/>
    </row>
    <row r="29" spans="1:11">
      <c r="A29" s="5" t="s">
        <v>149</v>
      </c>
      <c r="B29" s="30" t="s">
        <v>58</v>
      </c>
      <c r="C29" s="4" t="s">
        <v>14</v>
      </c>
      <c r="D29" s="51">
        <v>14</v>
      </c>
      <c r="E29" s="1"/>
      <c r="F29" s="1"/>
      <c r="G29" s="9">
        <f t="shared" si="0"/>
        <v>0</v>
      </c>
      <c r="H29" s="36">
        <v>0.08</v>
      </c>
      <c r="I29" s="9">
        <f t="shared" si="2"/>
        <v>0</v>
      </c>
      <c r="J29" s="11">
        <f t="shared" si="1"/>
        <v>0</v>
      </c>
      <c r="K29" s="3"/>
    </row>
    <row r="30" spans="1:11" ht="60">
      <c r="A30" s="5" t="s">
        <v>150</v>
      </c>
      <c r="B30" s="24" t="s">
        <v>59</v>
      </c>
      <c r="C30" s="4" t="s">
        <v>14</v>
      </c>
      <c r="D30" s="51">
        <v>170</v>
      </c>
      <c r="E30" s="1"/>
      <c r="F30" s="1"/>
      <c r="G30" s="9">
        <f t="shared" si="0"/>
        <v>0</v>
      </c>
      <c r="H30" s="36">
        <v>0.08</v>
      </c>
      <c r="I30" s="9">
        <f t="shared" si="2"/>
        <v>0</v>
      </c>
      <c r="J30" s="11">
        <f t="shared" si="1"/>
        <v>0</v>
      </c>
      <c r="K30" s="3"/>
    </row>
    <row r="31" spans="1:11" ht="60">
      <c r="A31" s="5" t="s">
        <v>151</v>
      </c>
      <c r="B31" s="24" t="s">
        <v>60</v>
      </c>
      <c r="C31" s="4" t="s">
        <v>14</v>
      </c>
      <c r="D31" s="51">
        <v>3</v>
      </c>
      <c r="E31" s="1"/>
      <c r="F31" s="1"/>
      <c r="G31" s="9">
        <f t="shared" si="0"/>
        <v>0</v>
      </c>
      <c r="H31" s="36">
        <v>0.08</v>
      </c>
      <c r="I31" s="9">
        <f t="shared" si="2"/>
        <v>0</v>
      </c>
      <c r="J31" s="11">
        <f t="shared" si="1"/>
        <v>0</v>
      </c>
      <c r="K31" s="3"/>
    </row>
    <row r="32" spans="1:11" ht="60">
      <c r="A32" s="5" t="s">
        <v>152</v>
      </c>
      <c r="B32" s="24" t="s">
        <v>61</v>
      </c>
      <c r="C32" s="4" t="s">
        <v>14</v>
      </c>
      <c r="D32" s="51">
        <v>28</v>
      </c>
      <c r="E32" s="1"/>
      <c r="F32" s="1"/>
      <c r="G32" s="9">
        <f t="shared" si="0"/>
        <v>0</v>
      </c>
      <c r="H32" s="36">
        <v>0.08</v>
      </c>
      <c r="I32" s="9">
        <f t="shared" si="2"/>
        <v>0</v>
      </c>
      <c r="J32" s="11">
        <f t="shared" si="1"/>
        <v>0</v>
      </c>
      <c r="K32" s="3"/>
    </row>
    <row r="33" spans="1:11" ht="30">
      <c r="A33" s="5" t="s">
        <v>153</v>
      </c>
      <c r="B33" s="24" t="s">
        <v>62</v>
      </c>
      <c r="C33" s="4" t="s">
        <v>14</v>
      </c>
      <c r="D33" s="51">
        <v>90</v>
      </c>
      <c r="E33" s="1"/>
      <c r="F33" s="1"/>
      <c r="G33" s="9">
        <f t="shared" si="0"/>
        <v>0</v>
      </c>
      <c r="H33" s="36">
        <v>0.08</v>
      </c>
      <c r="I33" s="9">
        <f t="shared" si="2"/>
        <v>0</v>
      </c>
      <c r="J33" s="11">
        <f t="shared" si="1"/>
        <v>0</v>
      </c>
      <c r="K33" s="3"/>
    </row>
    <row r="34" spans="1:11" ht="30">
      <c r="A34" s="5" t="s">
        <v>154</v>
      </c>
      <c r="B34" s="24" t="s">
        <v>110</v>
      </c>
      <c r="C34" s="4" t="s">
        <v>14</v>
      </c>
      <c r="D34" s="51">
        <v>8</v>
      </c>
      <c r="E34" s="1"/>
      <c r="F34" s="1"/>
      <c r="G34" s="9">
        <f t="shared" si="0"/>
        <v>0</v>
      </c>
      <c r="H34" s="36">
        <v>0.08</v>
      </c>
      <c r="I34" s="9">
        <f t="shared" si="2"/>
        <v>0</v>
      </c>
      <c r="J34" s="11">
        <f t="shared" si="1"/>
        <v>0</v>
      </c>
      <c r="K34" s="3"/>
    </row>
    <row r="35" spans="1:11" ht="30">
      <c r="A35" s="5" t="s">
        <v>155</v>
      </c>
      <c r="B35" s="24" t="s">
        <v>111</v>
      </c>
      <c r="C35" s="4" t="s">
        <v>14</v>
      </c>
      <c r="D35" s="51">
        <v>11</v>
      </c>
      <c r="E35" s="1"/>
      <c r="F35" s="1"/>
      <c r="G35" s="9">
        <f t="shared" si="0"/>
        <v>0</v>
      </c>
      <c r="H35" s="36">
        <v>0.08</v>
      </c>
      <c r="I35" s="9">
        <f t="shared" si="2"/>
        <v>0</v>
      </c>
      <c r="J35" s="11">
        <f t="shared" si="1"/>
        <v>0</v>
      </c>
      <c r="K35" s="3"/>
    </row>
    <row r="36" spans="1:11" ht="30">
      <c r="A36" s="5" t="s">
        <v>156</v>
      </c>
      <c r="B36" s="24" t="s">
        <v>63</v>
      </c>
      <c r="C36" s="4" t="s">
        <v>14</v>
      </c>
      <c r="D36" s="51">
        <v>54</v>
      </c>
      <c r="E36" s="1"/>
      <c r="F36" s="1"/>
      <c r="G36" s="9">
        <f t="shared" si="0"/>
        <v>0</v>
      </c>
      <c r="H36" s="36">
        <v>0.08</v>
      </c>
      <c r="I36" s="9">
        <f t="shared" si="2"/>
        <v>0</v>
      </c>
      <c r="J36" s="11">
        <f t="shared" si="1"/>
        <v>0</v>
      </c>
      <c r="K36" s="3"/>
    </row>
    <row r="37" spans="1:11" ht="198" customHeight="1">
      <c r="A37" s="5" t="s">
        <v>157</v>
      </c>
      <c r="B37" s="13" t="s">
        <v>64</v>
      </c>
      <c r="C37" s="4" t="s">
        <v>14</v>
      </c>
      <c r="D37" s="51">
        <v>160</v>
      </c>
      <c r="E37" s="1"/>
      <c r="F37" s="1"/>
      <c r="G37" s="9">
        <f t="shared" si="0"/>
        <v>0</v>
      </c>
      <c r="H37" s="36">
        <v>0.08</v>
      </c>
      <c r="I37" s="9">
        <f t="shared" si="2"/>
        <v>0</v>
      </c>
      <c r="J37" s="11">
        <f t="shared" si="1"/>
        <v>0</v>
      </c>
      <c r="K37" s="3"/>
    </row>
    <row r="38" spans="1:11" ht="111.75" customHeight="1">
      <c r="A38" s="5" t="s">
        <v>158</v>
      </c>
      <c r="B38" s="34" t="s">
        <v>65</v>
      </c>
      <c r="C38" s="4" t="s">
        <v>14</v>
      </c>
      <c r="D38" s="51">
        <v>37</v>
      </c>
      <c r="E38" s="1"/>
      <c r="F38" s="1"/>
      <c r="G38" s="9">
        <f t="shared" si="0"/>
        <v>0</v>
      </c>
      <c r="H38" s="36">
        <v>0.08</v>
      </c>
      <c r="I38" s="9">
        <f t="shared" si="2"/>
        <v>0</v>
      </c>
      <c r="J38" s="11">
        <f t="shared" si="1"/>
        <v>0</v>
      </c>
      <c r="K38" s="3"/>
    </row>
    <row r="39" spans="1:11">
      <c r="A39" s="5" t="s">
        <v>159</v>
      </c>
      <c r="B39" s="35" t="s">
        <v>66</v>
      </c>
      <c r="C39" s="4" t="s">
        <v>14</v>
      </c>
      <c r="D39" s="51">
        <v>70</v>
      </c>
      <c r="E39" s="1"/>
      <c r="F39" s="1"/>
      <c r="G39" s="9">
        <f t="shared" ref="G39:G66" si="3">(D39*F39)</f>
        <v>0</v>
      </c>
      <c r="H39" s="36">
        <v>0.08</v>
      </c>
      <c r="I39" s="9">
        <f t="shared" si="2"/>
        <v>0</v>
      </c>
      <c r="J39" s="11">
        <f t="shared" ref="J39:J65" si="4">(D39*I39)</f>
        <v>0</v>
      </c>
      <c r="K39" s="3"/>
    </row>
    <row r="40" spans="1:11" ht="30">
      <c r="A40" s="5" t="s">
        <v>160</v>
      </c>
      <c r="B40" s="13" t="s">
        <v>67</v>
      </c>
      <c r="C40" s="4" t="s">
        <v>14</v>
      </c>
      <c r="D40" s="39">
        <v>20</v>
      </c>
      <c r="E40" s="1"/>
      <c r="F40" s="1"/>
      <c r="G40" s="9">
        <f t="shared" si="3"/>
        <v>0</v>
      </c>
      <c r="H40" s="36">
        <v>0.08</v>
      </c>
      <c r="I40" s="9">
        <f t="shared" si="2"/>
        <v>0</v>
      </c>
      <c r="J40" s="11">
        <f t="shared" si="4"/>
        <v>0</v>
      </c>
      <c r="K40" s="3"/>
    </row>
    <row r="41" spans="1:11">
      <c r="A41" s="5" t="s">
        <v>161</v>
      </c>
      <c r="B41" s="30" t="s">
        <v>68</v>
      </c>
      <c r="C41" s="4" t="s">
        <v>14</v>
      </c>
      <c r="D41" s="39">
        <v>5</v>
      </c>
      <c r="E41" s="1"/>
      <c r="F41" s="1"/>
      <c r="G41" s="9">
        <f t="shared" si="3"/>
        <v>0</v>
      </c>
      <c r="H41" s="36">
        <v>0.08</v>
      </c>
      <c r="I41" s="9">
        <f t="shared" si="2"/>
        <v>0</v>
      </c>
      <c r="J41" s="11">
        <f t="shared" si="4"/>
        <v>0</v>
      </c>
      <c r="K41" s="3"/>
    </row>
    <row r="42" spans="1:11">
      <c r="A42" s="5" t="s">
        <v>162</v>
      </c>
      <c r="B42" s="30" t="s">
        <v>69</v>
      </c>
      <c r="C42" s="4" t="s">
        <v>14</v>
      </c>
      <c r="D42" s="39">
        <v>22</v>
      </c>
      <c r="E42" s="1"/>
      <c r="F42" s="1"/>
      <c r="G42" s="9">
        <f t="shared" si="3"/>
        <v>0</v>
      </c>
      <c r="H42" s="36">
        <v>0.08</v>
      </c>
      <c r="I42" s="9">
        <f t="shared" si="2"/>
        <v>0</v>
      </c>
      <c r="J42" s="11">
        <f t="shared" si="4"/>
        <v>0</v>
      </c>
      <c r="K42" s="3"/>
    </row>
    <row r="43" spans="1:11" ht="45">
      <c r="A43" s="5" t="s">
        <v>163</v>
      </c>
      <c r="B43" s="24" t="s">
        <v>70</v>
      </c>
      <c r="C43" s="4" t="s">
        <v>14</v>
      </c>
      <c r="D43" s="39">
        <v>10</v>
      </c>
      <c r="E43" s="1"/>
      <c r="F43" s="1"/>
      <c r="G43" s="9">
        <f t="shared" si="3"/>
        <v>0</v>
      </c>
      <c r="H43" s="36">
        <v>0.08</v>
      </c>
      <c r="I43" s="9">
        <f t="shared" si="2"/>
        <v>0</v>
      </c>
      <c r="J43" s="11">
        <f t="shared" si="4"/>
        <v>0</v>
      </c>
      <c r="K43" s="3"/>
    </row>
    <row r="44" spans="1:11" ht="45">
      <c r="A44" s="5" t="s">
        <v>164</v>
      </c>
      <c r="B44" s="24" t="s">
        <v>71</v>
      </c>
      <c r="C44" s="4" t="s">
        <v>14</v>
      </c>
      <c r="D44" s="39">
        <v>5</v>
      </c>
      <c r="E44" s="1"/>
      <c r="F44" s="1"/>
      <c r="G44" s="9">
        <f t="shared" si="3"/>
        <v>0</v>
      </c>
      <c r="H44" s="36">
        <v>0.08</v>
      </c>
      <c r="I44" s="9">
        <f t="shared" si="2"/>
        <v>0</v>
      </c>
      <c r="J44" s="11">
        <f t="shared" si="4"/>
        <v>0</v>
      </c>
      <c r="K44" s="3"/>
    </row>
    <row r="45" spans="1:11" ht="45">
      <c r="A45" s="5" t="s">
        <v>165</v>
      </c>
      <c r="B45" s="24" t="s">
        <v>72</v>
      </c>
      <c r="C45" s="4" t="s">
        <v>14</v>
      </c>
      <c r="D45" s="39">
        <v>7</v>
      </c>
      <c r="E45" s="1"/>
      <c r="F45" s="1"/>
      <c r="G45" s="9">
        <f t="shared" si="3"/>
        <v>0</v>
      </c>
      <c r="H45" s="36">
        <v>0.08</v>
      </c>
      <c r="I45" s="9">
        <f t="shared" si="2"/>
        <v>0</v>
      </c>
      <c r="J45" s="11">
        <f t="shared" si="4"/>
        <v>0</v>
      </c>
      <c r="K45" s="3"/>
    </row>
    <row r="46" spans="1:11" ht="64.900000000000006" customHeight="1">
      <c r="A46" s="5" t="s">
        <v>166</v>
      </c>
      <c r="B46" s="13" t="s">
        <v>73</v>
      </c>
      <c r="C46" s="4" t="s">
        <v>14</v>
      </c>
      <c r="D46" s="39">
        <v>75</v>
      </c>
      <c r="E46" s="1"/>
      <c r="F46" s="1"/>
      <c r="G46" s="9">
        <f t="shared" si="3"/>
        <v>0</v>
      </c>
      <c r="H46" s="36">
        <v>0.08</v>
      </c>
      <c r="I46" s="9">
        <f t="shared" si="2"/>
        <v>0</v>
      </c>
      <c r="J46" s="11">
        <f t="shared" si="4"/>
        <v>0</v>
      </c>
      <c r="K46" s="3"/>
    </row>
    <row r="47" spans="1:11" ht="30">
      <c r="A47" s="5" t="s">
        <v>167</v>
      </c>
      <c r="B47" s="13" t="s">
        <v>74</v>
      </c>
      <c r="C47" s="4" t="s">
        <v>14</v>
      </c>
      <c r="D47" s="39">
        <v>5</v>
      </c>
      <c r="E47" s="1"/>
      <c r="F47" s="1"/>
      <c r="G47" s="9">
        <f t="shared" si="3"/>
        <v>0</v>
      </c>
      <c r="H47" s="36">
        <v>0.08</v>
      </c>
      <c r="I47" s="9">
        <f t="shared" si="2"/>
        <v>0</v>
      </c>
      <c r="J47" s="11">
        <f t="shared" si="4"/>
        <v>0</v>
      </c>
      <c r="K47" s="3"/>
    </row>
    <row r="48" spans="1:11" ht="30">
      <c r="A48" s="5" t="s">
        <v>168</v>
      </c>
      <c r="B48" s="13" t="s">
        <v>75</v>
      </c>
      <c r="C48" s="5" t="s">
        <v>14</v>
      </c>
      <c r="D48" s="39">
        <v>5</v>
      </c>
      <c r="E48" s="1"/>
      <c r="F48" s="1"/>
      <c r="G48" s="9">
        <f t="shared" si="3"/>
        <v>0</v>
      </c>
      <c r="H48" s="36">
        <v>0.08</v>
      </c>
      <c r="I48" s="9">
        <f t="shared" si="2"/>
        <v>0</v>
      </c>
      <c r="J48" s="11">
        <f t="shared" si="4"/>
        <v>0</v>
      </c>
      <c r="K48" s="3"/>
    </row>
    <row r="49" spans="1:11" ht="30">
      <c r="A49" s="5" t="s">
        <v>169</v>
      </c>
      <c r="B49" s="13" t="s">
        <v>78</v>
      </c>
      <c r="C49" s="5" t="s">
        <v>14</v>
      </c>
      <c r="D49" s="39">
        <v>15</v>
      </c>
      <c r="E49" s="1"/>
      <c r="F49" s="1"/>
      <c r="G49" s="9">
        <f t="shared" si="3"/>
        <v>0</v>
      </c>
      <c r="H49" s="36">
        <v>0.08</v>
      </c>
      <c r="I49" s="9">
        <f t="shared" si="2"/>
        <v>0</v>
      </c>
      <c r="J49" s="11">
        <f t="shared" si="4"/>
        <v>0</v>
      </c>
      <c r="K49" s="3"/>
    </row>
    <row r="50" spans="1:11" ht="30">
      <c r="A50" s="5" t="s">
        <v>170</v>
      </c>
      <c r="B50" s="13" t="s">
        <v>79</v>
      </c>
      <c r="C50" s="5" t="s">
        <v>14</v>
      </c>
      <c r="D50" s="52">
        <v>120</v>
      </c>
      <c r="E50" s="1"/>
      <c r="F50" s="1"/>
      <c r="G50" s="9">
        <f t="shared" si="3"/>
        <v>0</v>
      </c>
      <c r="H50" s="36">
        <v>0.08</v>
      </c>
      <c r="I50" s="9">
        <f t="shared" si="2"/>
        <v>0</v>
      </c>
      <c r="J50" s="11">
        <f t="shared" si="4"/>
        <v>0</v>
      </c>
      <c r="K50" s="3"/>
    </row>
    <row r="51" spans="1:11" ht="30">
      <c r="A51" s="5" t="s">
        <v>171</v>
      </c>
      <c r="B51" s="13" t="s">
        <v>80</v>
      </c>
      <c r="C51" s="5" t="s">
        <v>14</v>
      </c>
      <c r="D51" s="52">
        <v>3</v>
      </c>
      <c r="E51" s="1"/>
      <c r="F51" s="1"/>
      <c r="G51" s="9">
        <f t="shared" si="3"/>
        <v>0</v>
      </c>
      <c r="H51" s="36">
        <v>0.08</v>
      </c>
      <c r="I51" s="9">
        <f t="shared" si="2"/>
        <v>0</v>
      </c>
      <c r="J51" s="11">
        <f t="shared" si="4"/>
        <v>0</v>
      </c>
      <c r="K51" s="3"/>
    </row>
    <row r="52" spans="1:11" ht="30">
      <c r="A52" s="5" t="s">
        <v>172</v>
      </c>
      <c r="B52" s="24" t="s">
        <v>81</v>
      </c>
      <c r="C52" s="5" t="s">
        <v>14</v>
      </c>
      <c r="D52" s="52">
        <v>140</v>
      </c>
      <c r="E52" s="1"/>
      <c r="F52" s="1"/>
      <c r="G52" s="9">
        <f t="shared" si="3"/>
        <v>0</v>
      </c>
      <c r="H52" s="36">
        <v>0.08</v>
      </c>
      <c r="I52" s="9">
        <f t="shared" si="2"/>
        <v>0</v>
      </c>
      <c r="J52" s="11">
        <f t="shared" si="4"/>
        <v>0</v>
      </c>
      <c r="K52" s="3"/>
    </row>
    <row r="53" spans="1:11" s="22" customFormat="1" ht="30">
      <c r="A53" s="5" t="s">
        <v>173</v>
      </c>
      <c r="B53" s="13" t="s">
        <v>82</v>
      </c>
      <c r="C53" s="5" t="s">
        <v>14</v>
      </c>
      <c r="D53" s="52">
        <v>25</v>
      </c>
      <c r="E53" s="16"/>
      <c r="F53" s="16"/>
      <c r="G53" s="20">
        <f t="shared" si="3"/>
        <v>0</v>
      </c>
      <c r="H53" s="36">
        <v>0.08</v>
      </c>
      <c r="I53" s="9">
        <f t="shared" si="2"/>
        <v>0</v>
      </c>
      <c r="J53" s="31">
        <f t="shared" si="4"/>
        <v>0</v>
      </c>
      <c r="K53" s="21"/>
    </row>
    <row r="54" spans="1:11" ht="30">
      <c r="A54" s="5" t="s">
        <v>174</v>
      </c>
      <c r="B54" s="24" t="s">
        <v>83</v>
      </c>
      <c r="C54" s="4" t="s">
        <v>14</v>
      </c>
      <c r="D54" s="52">
        <v>25</v>
      </c>
      <c r="E54" s="1"/>
      <c r="F54" s="1"/>
      <c r="G54" s="9">
        <f t="shared" si="3"/>
        <v>0</v>
      </c>
      <c r="H54" s="36">
        <v>0.08</v>
      </c>
      <c r="I54" s="9">
        <f t="shared" si="2"/>
        <v>0</v>
      </c>
      <c r="J54" s="11">
        <f t="shared" si="4"/>
        <v>0</v>
      </c>
      <c r="K54" s="3"/>
    </row>
    <row r="55" spans="1:11" ht="30">
      <c r="A55" s="5" t="s">
        <v>175</v>
      </c>
      <c r="B55" s="24" t="s">
        <v>84</v>
      </c>
      <c r="C55" s="4" t="s">
        <v>14</v>
      </c>
      <c r="D55" s="52">
        <v>145</v>
      </c>
      <c r="E55" s="1"/>
      <c r="F55" s="1"/>
      <c r="G55" s="9">
        <f t="shared" si="3"/>
        <v>0</v>
      </c>
      <c r="H55" s="36">
        <v>0.08</v>
      </c>
      <c r="I55" s="9">
        <f t="shared" si="2"/>
        <v>0</v>
      </c>
      <c r="J55" s="11">
        <f t="shared" si="4"/>
        <v>0</v>
      </c>
      <c r="K55" s="3"/>
    </row>
    <row r="56" spans="1:11">
      <c r="A56" s="5" t="s">
        <v>176</v>
      </c>
      <c r="B56" s="30" t="s">
        <v>85</v>
      </c>
      <c r="C56" s="2" t="s">
        <v>14</v>
      </c>
      <c r="D56" s="52">
        <v>3</v>
      </c>
      <c r="E56" s="1"/>
      <c r="F56" s="1"/>
      <c r="G56" s="9">
        <f t="shared" si="3"/>
        <v>0</v>
      </c>
      <c r="H56" s="36">
        <v>0.08</v>
      </c>
      <c r="I56" s="9">
        <f t="shared" si="2"/>
        <v>0</v>
      </c>
      <c r="J56" s="11">
        <f t="shared" si="4"/>
        <v>0</v>
      </c>
      <c r="K56" s="3"/>
    </row>
    <row r="57" spans="1:11">
      <c r="A57" s="5" t="s">
        <v>177</v>
      </c>
      <c r="B57" s="30" t="s">
        <v>86</v>
      </c>
      <c r="C57" s="4" t="s">
        <v>14</v>
      </c>
      <c r="D57" s="39">
        <v>65</v>
      </c>
      <c r="E57" s="1"/>
      <c r="F57" s="1"/>
      <c r="G57" s="9">
        <f t="shared" si="3"/>
        <v>0</v>
      </c>
      <c r="H57" s="36">
        <v>0.08</v>
      </c>
      <c r="I57" s="9">
        <f t="shared" si="2"/>
        <v>0</v>
      </c>
      <c r="J57" s="11">
        <f t="shared" si="4"/>
        <v>0</v>
      </c>
      <c r="K57" s="3"/>
    </row>
    <row r="58" spans="1:11">
      <c r="A58" s="5" t="s">
        <v>178</v>
      </c>
      <c r="B58" s="30" t="s">
        <v>114</v>
      </c>
      <c r="C58" s="4" t="s">
        <v>14</v>
      </c>
      <c r="D58" s="39">
        <v>10</v>
      </c>
      <c r="E58" s="1"/>
      <c r="F58" s="1"/>
      <c r="G58" s="9">
        <f t="shared" si="3"/>
        <v>0</v>
      </c>
      <c r="H58" s="36">
        <v>0.08</v>
      </c>
      <c r="I58" s="9">
        <f t="shared" si="2"/>
        <v>0</v>
      </c>
      <c r="J58" s="11">
        <f t="shared" si="4"/>
        <v>0</v>
      </c>
      <c r="K58" s="3"/>
    </row>
    <row r="59" spans="1:11" ht="57" customHeight="1">
      <c r="A59" s="5" t="s">
        <v>179</v>
      </c>
      <c r="B59" s="24" t="s">
        <v>87</v>
      </c>
      <c r="C59" s="4" t="s">
        <v>14</v>
      </c>
      <c r="D59" s="39">
        <v>73</v>
      </c>
      <c r="E59" s="1"/>
      <c r="F59" s="1"/>
      <c r="G59" s="9">
        <f t="shared" si="3"/>
        <v>0</v>
      </c>
      <c r="H59" s="36">
        <v>0.08</v>
      </c>
      <c r="I59" s="9">
        <f t="shared" si="2"/>
        <v>0</v>
      </c>
      <c r="J59" s="11">
        <f t="shared" si="4"/>
        <v>0</v>
      </c>
      <c r="K59" s="3"/>
    </row>
    <row r="60" spans="1:11">
      <c r="A60" s="5" t="s">
        <v>180</v>
      </c>
      <c r="B60" s="30" t="s">
        <v>88</v>
      </c>
      <c r="C60" s="4" t="s">
        <v>14</v>
      </c>
      <c r="D60" s="39">
        <v>250</v>
      </c>
      <c r="E60" s="1"/>
      <c r="F60" s="1"/>
      <c r="G60" s="9">
        <f t="shared" si="3"/>
        <v>0</v>
      </c>
      <c r="H60" s="36">
        <v>0.08</v>
      </c>
      <c r="I60" s="9">
        <f t="shared" si="2"/>
        <v>0</v>
      </c>
      <c r="J60" s="11">
        <f t="shared" si="4"/>
        <v>0</v>
      </c>
      <c r="K60" s="3"/>
    </row>
    <row r="61" spans="1:11" ht="45">
      <c r="A61" s="5" t="s">
        <v>181</v>
      </c>
      <c r="B61" s="24" t="s">
        <v>89</v>
      </c>
      <c r="C61" s="4" t="s">
        <v>14</v>
      </c>
      <c r="D61" s="39">
        <v>5</v>
      </c>
      <c r="E61" s="1"/>
      <c r="F61" s="1"/>
      <c r="G61" s="9">
        <f t="shared" si="3"/>
        <v>0</v>
      </c>
      <c r="H61" s="36">
        <v>0.08</v>
      </c>
      <c r="I61" s="9">
        <f t="shared" si="2"/>
        <v>0</v>
      </c>
      <c r="J61" s="11">
        <f t="shared" si="4"/>
        <v>0</v>
      </c>
      <c r="K61" s="3"/>
    </row>
    <row r="62" spans="1:11" ht="30">
      <c r="A62" s="5" t="s">
        <v>182</v>
      </c>
      <c r="B62" s="24" t="s">
        <v>90</v>
      </c>
      <c r="C62" s="4" t="s">
        <v>14</v>
      </c>
      <c r="D62" s="39">
        <v>35</v>
      </c>
      <c r="E62" s="1"/>
      <c r="F62" s="1"/>
      <c r="G62" s="9">
        <f t="shared" si="3"/>
        <v>0</v>
      </c>
      <c r="H62" s="36">
        <v>0.08</v>
      </c>
      <c r="I62" s="9">
        <f t="shared" si="2"/>
        <v>0</v>
      </c>
      <c r="J62" s="11">
        <f t="shared" si="4"/>
        <v>0</v>
      </c>
      <c r="K62" s="3"/>
    </row>
    <row r="63" spans="1:11">
      <c r="A63" s="5" t="s">
        <v>183</v>
      </c>
      <c r="B63" s="30" t="s">
        <v>91</v>
      </c>
      <c r="C63" s="4" t="s">
        <v>14</v>
      </c>
      <c r="D63" s="39">
        <v>3</v>
      </c>
      <c r="E63" s="1"/>
      <c r="F63" s="1"/>
      <c r="G63" s="9">
        <f t="shared" si="3"/>
        <v>0</v>
      </c>
      <c r="H63" s="36">
        <v>0.08</v>
      </c>
      <c r="I63" s="9">
        <f t="shared" si="2"/>
        <v>0</v>
      </c>
      <c r="J63" s="11">
        <f t="shared" si="4"/>
        <v>0</v>
      </c>
      <c r="K63" s="3"/>
    </row>
    <row r="64" spans="1:11" s="22" customFormat="1">
      <c r="A64" s="5" t="s">
        <v>184</v>
      </c>
      <c r="B64" s="30" t="s">
        <v>92</v>
      </c>
      <c r="C64" s="5" t="s">
        <v>14</v>
      </c>
      <c r="D64" s="39">
        <v>5</v>
      </c>
      <c r="E64" s="16"/>
      <c r="F64" s="16"/>
      <c r="G64" s="20">
        <f t="shared" si="3"/>
        <v>0</v>
      </c>
      <c r="H64" s="36">
        <v>0.08</v>
      </c>
      <c r="I64" s="9">
        <f t="shared" si="2"/>
        <v>0</v>
      </c>
      <c r="J64" s="31">
        <f t="shared" si="4"/>
        <v>0</v>
      </c>
      <c r="K64" s="21"/>
    </row>
    <row r="65" spans="1:689" s="18" customFormat="1">
      <c r="A65" s="5" t="s">
        <v>185</v>
      </c>
      <c r="B65" s="30" t="s">
        <v>93</v>
      </c>
      <c r="C65" s="5" t="s">
        <v>14</v>
      </c>
      <c r="D65" s="39">
        <v>25</v>
      </c>
      <c r="E65" s="16"/>
      <c r="F65" s="16"/>
      <c r="G65" s="20">
        <f t="shared" si="3"/>
        <v>0</v>
      </c>
      <c r="H65" s="36">
        <v>0.08</v>
      </c>
      <c r="I65" s="9">
        <f t="shared" si="2"/>
        <v>0</v>
      </c>
      <c r="J65" s="11">
        <f t="shared" si="4"/>
        <v>0</v>
      </c>
      <c r="K65" s="21"/>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c r="FO65" s="22"/>
      <c r="FP65" s="22"/>
      <c r="FQ65" s="22"/>
      <c r="FR65" s="22"/>
      <c r="FS65" s="22"/>
      <c r="FT65" s="22"/>
      <c r="FU65" s="22"/>
      <c r="FV65" s="22"/>
      <c r="FW65" s="22"/>
      <c r="FX65" s="22"/>
      <c r="FY65" s="22"/>
      <c r="FZ65" s="22"/>
      <c r="GA65" s="22"/>
      <c r="GB65" s="22"/>
      <c r="GC65" s="22"/>
      <c r="GD65" s="22"/>
      <c r="GE65" s="22"/>
      <c r="GF65" s="22"/>
      <c r="GG65" s="22"/>
      <c r="GH65" s="22"/>
      <c r="GI65" s="22"/>
      <c r="GJ65" s="22"/>
      <c r="GK65" s="22"/>
      <c r="GL65" s="22"/>
      <c r="GM65" s="22"/>
      <c r="GN65" s="22"/>
      <c r="GO65" s="22"/>
      <c r="GP65" s="22"/>
      <c r="GQ65" s="22"/>
      <c r="GR65" s="22"/>
      <c r="GS65" s="22"/>
      <c r="GT65" s="22"/>
      <c r="GU65" s="22"/>
      <c r="GV65" s="22"/>
      <c r="GW65" s="22"/>
      <c r="GX65" s="22"/>
      <c r="GY65" s="22"/>
      <c r="GZ65" s="22"/>
      <c r="HA65" s="22"/>
      <c r="HB65" s="22"/>
      <c r="HC65" s="22"/>
      <c r="HD65" s="22"/>
      <c r="HE65" s="22"/>
      <c r="HF65" s="22"/>
      <c r="HG65" s="22"/>
      <c r="HH65" s="22"/>
      <c r="HI65" s="22"/>
      <c r="HJ65" s="22"/>
      <c r="HK65" s="22"/>
      <c r="HL65" s="22"/>
      <c r="HM65" s="22"/>
      <c r="HN65" s="22"/>
      <c r="HO65" s="22"/>
      <c r="HP65" s="22"/>
      <c r="HQ65" s="22"/>
      <c r="HR65" s="22"/>
      <c r="HS65" s="22"/>
      <c r="HT65" s="22"/>
      <c r="HU65" s="22"/>
      <c r="HV65" s="22"/>
      <c r="HW65" s="22"/>
      <c r="HX65" s="22"/>
      <c r="HY65" s="22"/>
      <c r="HZ65" s="22"/>
      <c r="IA65" s="22"/>
      <c r="IB65" s="22"/>
      <c r="IC65" s="22"/>
      <c r="ID65" s="22"/>
      <c r="IE65" s="22"/>
      <c r="IF65" s="22"/>
      <c r="IG65" s="22"/>
      <c r="IH65" s="22"/>
      <c r="II65" s="22"/>
      <c r="IJ65" s="22"/>
      <c r="IK65" s="22"/>
      <c r="IL65" s="22"/>
      <c r="IM65" s="22"/>
      <c r="IN65" s="22"/>
      <c r="IO65" s="22"/>
      <c r="IP65" s="22"/>
      <c r="IQ65" s="22"/>
      <c r="IR65" s="22"/>
      <c r="IS65" s="22"/>
      <c r="IT65" s="22"/>
      <c r="IU65" s="22"/>
      <c r="IV65" s="22"/>
      <c r="IW65" s="22"/>
      <c r="IX65" s="22"/>
      <c r="IY65" s="22"/>
      <c r="IZ65" s="22"/>
      <c r="JA65" s="22"/>
      <c r="JB65" s="22"/>
      <c r="JC65" s="22"/>
      <c r="JD65" s="22"/>
      <c r="JE65" s="22"/>
      <c r="JF65" s="22"/>
      <c r="JG65" s="22"/>
      <c r="JH65" s="22"/>
      <c r="JI65" s="22"/>
      <c r="JJ65" s="22"/>
      <c r="JK65" s="22"/>
      <c r="JL65" s="22"/>
      <c r="JM65" s="22"/>
      <c r="JN65" s="22"/>
      <c r="JO65" s="22"/>
      <c r="JP65" s="22"/>
      <c r="JQ65" s="22"/>
      <c r="JR65" s="22"/>
      <c r="JS65" s="22"/>
      <c r="JT65" s="22"/>
      <c r="JU65" s="22"/>
      <c r="JV65" s="22"/>
      <c r="JW65" s="22"/>
      <c r="JX65" s="22"/>
      <c r="JY65" s="22"/>
      <c r="JZ65" s="22"/>
      <c r="KA65" s="22"/>
      <c r="KB65" s="22"/>
      <c r="KC65" s="22"/>
      <c r="KD65" s="22"/>
      <c r="KE65" s="22"/>
      <c r="KF65" s="22"/>
      <c r="KG65" s="22"/>
      <c r="KH65" s="22"/>
      <c r="KI65" s="22"/>
      <c r="KJ65" s="22"/>
      <c r="KK65" s="22"/>
      <c r="KL65" s="22"/>
      <c r="KM65" s="22"/>
      <c r="KN65" s="22"/>
      <c r="KO65" s="22"/>
      <c r="KP65" s="22"/>
      <c r="KQ65" s="22"/>
      <c r="KR65" s="22"/>
      <c r="KS65" s="22"/>
      <c r="KT65" s="22"/>
      <c r="KU65" s="22"/>
      <c r="KV65" s="22"/>
      <c r="KW65" s="22"/>
      <c r="KX65" s="22"/>
      <c r="KY65" s="22"/>
      <c r="KZ65" s="22"/>
      <c r="LA65" s="22"/>
      <c r="LB65" s="22"/>
      <c r="LC65" s="22"/>
      <c r="LD65" s="22"/>
      <c r="LE65" s="22"/>
      <c r="LF65" s="22"/>
      <c r="LG65" s="22"/>
      <c r="LH65" s="22"/>
      <c r="LI65" s="22"/>
      <c r="LJ65" s="22"/>
      <c r="LK65" s="22"/>
      <c r="LL65" s="22"/>
      <c r="LM65" s="22"/>
      <c r="LN65" s="22"/>
      <c r="LO65" s="22"/>
      <c r="LP65" s="22"/>
      <c r="LQ65" s="22"/>
      <c r="LR65" s="22"/>
      <c r="LS65" s="22"/>
      <c r="LT65" s="22"/>
      <c r="LU65" s="22"/>
      <c r="LV65" s="22"/>
      <c r="LW65" s="22"/>
      <c r="LX65" s="22"/>
      <c r="LY65" s="22"/>
      <c r="LZ65" s="22"/>
      <c r="MA65" s="22"/>
      <c r="MB65" s="22"/>
      <c r="MC65" s="22"/>
      <c r="MD65" s="22"/>
      <c r="ME65" s="22"/>
      <c r="MF65" s="22"/>
      <c r="MG65" s="22"/>
      <c r="MH65" s="22"/>
      <c r="MI65" s="22"/>
      <c r="MJ65" s="22"/>
      <c r="MK65" s="22"/>
      <c r="ML65" s="22"/>
      <c r="MM65" s="22"/>
      <c r="MN65" s="22"/>
      <c r="MO65" s="22"/>
      <c r="MP65" s="22"/>
      <c r="MQ65" s="22"/>
      <c r="MR65" s="22"/>
      <c r="MS65" s="22"/>
      <c r="MT65" s="22"/>
      <c r="MU65" s="22"/>
      <c r="MV65" s="22"/>
      <c r="MW65" s="22"/>
      <c r="MX65" s="22"/>
      <c r="MY65" s="22"/>
      <c r="MZ65" s="22"/>
      <c r="NA65" s="22"/>
      <c r="NB65" s="22"/>
      <c r="NC65" s="22"/>
      <c r="ND65" s="22"/>
      <c r="NE65" s="22"/>
      <c r="NF65" s="22"/>
      <c r="NG65" s="22"/>
      <c r="NH65" s="22"/>
      <c r="NI65" s="22"/>
      <c r="NJ65" s="22"/>
      <c r="NK65" s="22"/>
      <c r="NL65" s="22"/>
      <c r="NM65" s="22"/>
      <c r="NN65" s="22"/>
      <c r="NO65" s="22"/>
      <c r="NP65" s="22"/>
      <c r="NQ65" s="22"/>
      <c r="NR65" s="22"/>
      <c r="NS65" s="22"/>
      <c r="NT65" s="22"/>
      <c r="NU65" s="22"/>
      <c r="NV65" s="22"/>
      <c r="NW65" s="22"/>
      <c r="NX65" s="22"/>
      <c r="NY65" s="22"/>
      <c r="NZ65" s="22"/>
      <c r="OA65" s="22"/>
      <c r="OB65" s="22"/>
      <c r="OC65" s="22"/>
      <c r="OD65" s="22"/>
      <c r="OE65" s="22"/>
      <c r="OF65" s="22"/>
      <c r="OG65" s="22"/>
      <c r="OH65" s="22"/>
      <c r="OI65" s="22"/>
      <c r="OJ65" s="22"/>
      <c r="OK65" s="22"/>
      <c r="OL65" s="22"/>
      <c r="OM65" s="22"/>
      <c r="ON65" s="22"/>
      <c r="OO65" s="22"/>
      <c r="OP65" s="22"/>
      <c r="OQ65" s="22"/>
      <c r="OR65" s="22"/>
      <c r="OS65" s="22"/>
      <c r="OT65" s="22"/>
      <c r="OU65" s="22"/>
      <c r="OV65" s="22"/>
      <c r="OW65" s="22"/>
      <c r="OX65" s="22"/>
      <c r="OY65" s="22"/>
      <c r="OZ65" s="22"/>
      <c r="PA65" s="22"/>
      <c r="PB65" s="22"/>
      <c r="PC65" s="22"/>
      <c r="PD65" s="22"/>
      <c r="PE65" s="22"/>
      <c r="PF65" s="22"/>
      <c r="PG65" s="22"/>
      <c r="PH65" s="22"/>
      <c r="PI65" s="22"/>
      <c r="PJ65" s="22"/>
      <c r="PK65" s="22"/>
      <c r="PL65" s="22"/>
      <c r="PM65" s="22"/>
      <c r="PN65" s="22"/>
      <c r="PO65" s="22"/>
      <c r="PP65" s="22"/>
      <c r="PQ65" s="22"/>
      <c r="PR65" s="22"/>
      <c r="PS65" s="22"/>
      <c r="PT65" s="22"/>
      <c r="PU65" s="22"/>
      <c r="PV65" s="22"/>
      <c r="PW65" s="22"/>
      <c r="PX65" s="22"/>
      <c r="PY65" s="22"/>
      <c r="PZ65" s="22"/>
      <c r="QA65" s="22"/>
      <c r="QB65" s="22"/>
      <c r="QC65" s="22"/>
      <c r="QD65" s="22"/>
      <c r="QE65" s="22"/>
      <c r="QF65" s="22"/>
      <c r="QG65" s="22"/>
      <c r="QH65" s="22"/>
      <c r="QI65" s="22"/>
      <c r="QJ65" s="22"/>
      <c r="QK65" s="22"/>
      <c r="QL65" s="22"/>
      <c r="QM65" s="22"/>
      <c r="QN65" s="22"/>
      <c r="QO65" s="22"/>
      <c r="QP65" s="22"/>
      <c r="QQ65" s="22"/>
      <c r="QR65" s="22"/>
      <c r="QS65" s="22"/>
      <c r="QT65" s="22"/>
      <c r="QU65" s="22"/>
      <c r="QV65" s="22"/>
      <c r="QW65" s="22"/>
      <c r="QX65" s="22"/>
      <c r="QY65" s="22"/>
      <c r="QZ65" s="22"/>
      <c r="RA65" s="22"/>
      <c r="RB65" s="22"/>
      <c r="RC65" s="22"/>
      <c r="RD65" s="22"/>
      <c r="RE65" s="22"/>
      <c r="RF65" s="22"/>
      <c r="RG65" s="22"/>
      <c r="RH65" s="22"/>
      <c r="RI65" s="22"/>
      <c r="RJ65" s="22"/>
      <c r="RK65" s="22"/>
      <c r="RL65" s="22"/>
      <c r="RM65" s="22"/>
      <c r="RN65" s="22"/>
      <c r="RO65" s="22"/>
      <c r="RP65" s="22"/>
      <c r="RQ65" s="22"/>
      <c r="RR65" s="22"/>
      <c r="RS65" s="22"/>
      <c r="RT65" s="22"/>
      <c r="RU65" s="22"/>
      <c r="RV65" s="22"/>
      <c r="RW65" s="22"/>
      <c r="RX65" s="22"/>
      <c r="RY65" s="22"/>
      <c r="RZ65" s="22"/>
      <c r="SA65" s="22"/>
      <c r="SB65" s="22"/>
      <c r="SC65" s="22"/>
      <c r="SD65" s="22"/>
      <c r="SE65" s="22"/>
      <c r="SF65" s="22"/>
      <c r="SG65" s="22"/>
      <c r="SH65" s="22"/>
      <c r="SI65" s="22"/>
      <c r="SJ65" s="22"/>
      <c r="SK65" s="22"/>
      <c r="SL65" s="22"/>
      <c r="SM65" s="22"/>
      <c r="SN65" s="22"/>
      <c r="SO65" s="22"/>
      <c r="SP65" s="22"/>
      <c r="SQ65" s="22"/>
      <c r="SR65" s="22"/>
      <c r="SS65" s="22"/>
      <c r="ST65" s="22"/>
      <c r="SU65" s="22"/>
      <c r="SV65" s="22"/>
      <c r="SW65" s="22"/>
      <c r="SX65" s="22"/>
      <c r="SY65" s="22"/>
      <c r="SZ65" s="22"/>
      <c r="TA65" s="22"/>
      <c r="TB65" s="22"/>
      <c r="TC65" s="22"/>
      <c r="TD65" s="22"/>
      <c r="TE65" s="22"/>
      <c r="TF65" s="22"/>
      <c r="TG65" s="22"/>
      <c r="TH65" s="22"/>
      <c r="TI65" s="22"/>
      <c r="TJ65" s="22"/>
      <c r="TK65" s="22"/>
      <c r="TL65" s="22"/>
      <c r="TM65" s="22"/>
      <c r="TN65" s="22"/>
      <c r="TO65" s="22"/>
      <c r="TP65" s="22"/>
      <c r="TQ65" s="22"/>
      <c r="TR65" s="22"/>
      <c r="TS65" s="22"/>
      <c r="TT65" s="22"/>
      <c r="TU65" s="22"/>
      <c r="TV65" s="22"/>
      <c r="TW65" s="22"/>
      <c r="TX65" s="22"/>
      <c r="TY65" s="22"/>
      <c r="TZ65" s="22"/>
      <c r="UA65" s="22"/>
      <c r="UB65" s="22"/>
      <c r="UC65" s="22"/>
      <c r="UD65" s="22"/>
      <c r="UE65" s="22"/>
      <c r="UF65" s="22"/>
      <c r="UG65" s="22"/>
      <c r="UH65" s="22"/>
      <c r="UI65" s="22"/>
      <c r="UJ65" s="22"/>
      <c r="UK65" s="22"/>
      <c r="UL65" s="22"/>
      <c r="UM65" s="22"/>
      <c r="UN65" s="22"/>
      <c r="UO65" s="22"/>
      <c r="UP65" s="22"/>
      <c r="UQ65" s="22"/>
      <c r="UR65" s="22"/>
      <c r="US65" s="22"/>
      <c r="UT65" s="22"/>
      <c r="UU65" s="22"/>
      <c r="UV65" s="22"/>
      <c r="UW65" s="22"/>
      <c r="UX65" s="22"/>
      <c r="UY65" s="22"/>
      <c r="UZ65" s="22"/>
      <c r="VA65" s="22"/>
      <c r="VB65" s="22"/>
      <c r="VC65" s="22"/>
      <c r="VD65" s="22"/>
      <c r="VE65" s="22"/>
      <c r="VF65" s="22"/>
      <c r="VG65" s="22"/>
      <c r="VH65" s="22"/>
      <c r="VI65" s="22"/>
      <c r="VJ65" s="22"/>
      <c r="VK65" s="22"/>
      <c r="VL65" s="22"/>
      <c r="VM65" s="22"/>
      <c r="VN65" s="22"/>
      <c r="VO65" s="22"/>
      <c r="VP65" s="22"/>
      <c r="VQ65" s="22"/>
      <c r="VR65" s="22"/>
      <c r="VS65" s="22"/>
      <c r="VT65" s="22"/>
      <c r="VU65" s="22"/>
      <c r="VV65" s="22"/>
      <c r="VW65" s="22"/>
      <c r="VX65" s="22"/>
      <c r="VY65" s="22"/>
      <c r="VZ65" s="22"/>
      <c r="WA65" s="22"/>
      <c r="WB65" s="22"/>
      <c r="WC65" s="22"/>
      <c r="WD65" s="22"/>
      <c r="WE65" s="22"/>
      <c r="WF65" s="22"/>
      <c r="WG65" s="22"/>
      <c r="WH65" s="22"/>
      <c r="WI65" s="22"/>
      <c r="WJ65" s="22"/>
      <c r="WK65" s="22"/>
      <c r="WL65" s="22"/>
      <c r="WM65" s="22"/>
      <c r="WN65" s="22"/>
      <c r="WO65" s="22"/>
      <c r="WP65" s="22"/>
      <c r="WQ65" s="22"/>
      <c r="WR65" s="22"/>
      <c r="WS65" s="22"/>
      <c r="WT65" s="22"/>
      <c r="WU65" s="22"/>
      <c r="WV65" s="22"/>
      <c r="WW65" s="22"/>
      <c r="WX65" s="22"/>
      <c r="WY65" s="22"/>
      <c r="WZ65" s="22"/>
      <c r="XA65" s="22"/>
      <c r="XB65" s="22"/>
      <c r="XC65" s="22"/>
      <c r="XD65" s="22"/>
      <c r="XE65" s="22"/>
      <c r="XF65" s="22"/>
      <c r="XG65" s="22"/>
      <c r="XH65" s="22"/>
      <c r="XI65" s="22"/>
      <c r="XJ65" s="22"/>
      <c r="XK65" s="22"/>
      <c r="XL65" s="22"/>
      <c r="XM65" s="22"/>
      <c r="XN65" s="22"/>
      <c r="XO65" s="22"/>
      <c r="XP65" s="22"/>
      <c r="XQ65" s="22"/>
      <c r="XR65" s="22"/>
      <c r="XS65" s="22"/>
      <c r="XT65" s="22"/>
      <c r="XU65" s="22"/>
      <c r="XV65" s="22"/>
      <c r="XW65" s="22"/>
      <c r="XX65" s="22"/>
      <c r="XY65" s="22"/>
      <c r="XZ65" s="22"/>
      <c r="YA65" s="22"/>
      <c r="YB65" s="22"/>
      <c r="YC65" s="22"/>
      <c r="YD65" s="22"/>
      <c r="YE65" s="22"/>
      <c r="YF65" s="22"/>
      <c r="YG65" s="22"/>
      <c r="YH65" s="22"/>
      <c r="YI65" s="22"/>
      <c r="YJ65" s="22"/>
      <c r="YK65" s="22"/>
      <c r="YL65" s="22"/>
      <c r="YM65" s="22"/>
      <c r="YN65" s="22"/>
      <c r="YO65" s="22"/>
      <c r="YP65" s="22"/>
      <c r="YQ65" s="22"/>
      <c r="YR65" s="22"/>
      <c r="YS65" s="22"/>
      <c r="YT65" s="22"/>
      <c r="YU65" s="22"/>
      <c r="YV65" s="22"/>
      <c r="YW65" s="22"/>
      <c r="YX65" s="22"/>
      <c r="YY65" s="22"/>
      <c r="YZ65" s="22"/>
      <c r="ZA65" s="22"/>
      <c r="ZB65" s="22"/>
      <c r="ZC65" s="22"/>
      <c r="ZD65" s="22"/>
      <c r="ZE65" s="22"/>
      <c r="ZF65" s="22"/>
      <c r="ZG65" s="22"/>
      <c r="ZH65" s="22"/>
      <c r="ZI65" s="22"/>
      <c r="ZJ65" s="22"/>
      <c r="ZK65" s="22"/>
      <c r="ZL65" s="22"/>
      <c r="ZM65" s="22"/>
    </row>
    <row r="66" spans="1:689">
      <c r="A66" s="5" t="s">
        <v>186</v>
      </c>
      <c r="B66" s="30" t="s">
        <v>94</v>
      </c>
      <c r="C66" s="5" t="s">
        <v>14</v>
      </c>
      <c r="D66" s="39">
        <v>306</v>
      </c>
      <c r="E66" s="1"/>
      <c r="F66" s="1"/>
      <c r="G66" s="20">
        <f t="shared" si="3"/>
        <v>0</v>
      </c>
      <c r="H66" s="36">
        <v>0.08</v>
      </c>
      <c r="I66" s="9">
        <f t="shared" si="2"/>
        <v>0</v>
      </c>
      <c r="J66" s="11">
        <f t="shared" ref="J66:J77" si="5">(D66*I66)</f>
        <v>0</v>
      </c>
      <c r="K66" s="3"/>
    </row>
    <row r="67" spans="1:689" ht="45">
      <c r="A67" s="5" t="s">
        <v>187</v>
      </c>
      <c r="B67" s="24" t="s">
        <v>96</v>
      </c>
      <c r="C67" s="5" t="s">
        <v>14</v>
      </c>
      <c r="D67" s="39">
        <v>8</v>
      </c>
      <c r="E67" s="1"/>
      <c r="F67" s="1"/>
      <c r="G67" s="20">
        <f t="shared" ref="G67:G77" si="6">(D67*F67)</f>
        <v>0</v>
      </c>
      <c r="H67" s="36">
        <v>0.08</v>
      </c>
      <c r="I67" s="9">
        <f t="shared" si="2"/>
        <v>0</v>
      </c>
      <c r="J67" s="11">
        <f t="shared" si="5"/>
        <v>0</v>
      </c>
      <c r="K67" s="3"/>
    </row>
    <row r="68" spans="1:689" ht="45">
      <c r="A68" s="5" t="s">
        <v>188</v>
      </c>
      <c r="B68" s="24" t="s">
        <v>97</v>
      </c>
      <c r="C68" s="5" t="s">
        <v>14</v>
      </c>
      <c r="D68" s="39">
        <v>8</v>
      </c>
      <c r="E68" s="1"/>
      <c r="F68" s="1"/>
      <c r="G68" s="20">
        <f t="shared" si="6"/>
        <v>0</v>
      </c>
      <c r="H68" s="36">
        <v>0.08</v>
      </c>
      <c r="I68" s="9">
        <f t="shared" si="2"/>
        <v>0</v>
      </c>
      <c r="J68" s="11">
        <f t="shared" si="5"/>
        <v>0</v>
      </c>
      <c r="K68" s="3"/>
    </row>
    <row r="69" spans="1:689" ht="30">
      <c r="A69" s="5" t="s">
        <v>189</v>
      </c>
      <c r="B69" s="24" t="s">
        <v>98</v>
      </c>
      <c r="C69" s="5" t="s">
        <v>14</v>
      </c>
      <c r="D69" s="39">
        <v>10</v>
      </c>
      <c r="E69" s="1"/>
      <c r="F69" s="1"/>
      <c r="G69" s="20">
        <f t="shared" si="6"/>
        <v>0</v>
      </c>
      <c r="H69" s="36">
        <v>0.08</v>
      </c>
      <c r="I69" s="9">
        <f t="shared" si="2"/>
        <v>0</v>
      </c>
      <c r="J69" s="11">
        <f t="shared" si="5"/>
        <v>0</v>
      </c>
      <c r="K69" s="3"/>
    </row>
    <row r="70" spans="1:689" ht="30">
      <c r="A70" s="5" t="s">
        <v>190</v>
      </c>
      <c r="B70" s="24" t="s">
        <v>100</v>
      </c>
      <c r="C70" s="5" t="s">
        <v>14</v>
      </c>
      <c r="D70" s="39">
        <v>15</v>
      </c>
      <c r="E70" s="1"/>
      <c r="F70" s="1"/>
      <c r="G70" s="20">
        <f t="shared" si="6"/>
        <v>0</v>
      </c>
      <c r="H70" s="36">
        <v>0.08</v>
      </c>
      <c r="I70" s="9">
        <f t="shared" ref="I70:I77" si="7">ROUND(F70*1.08,2)</f>
        <v>0</v>
      </c>
      <c r="J70" s="11">
        <f t="shared" si="5"/>
        <v>0</v>
      </c>
      <c r="K70" s="3"/>
    </row>
    <row r="71" spans="1:689" ht="30">
      <c r="A71" s="5" t="s">
        <v>191</v>
      </c>
      <c r="B71" s="24" t="s">
        <v>101</v>
      </c>
      <c r="C71" s="5" t="s">
        <v>14</v>
      </c>
      <c r="D71" s="7">
        <v>10</v>
      </c>
      <c r="E71" s="1"/>
      <c r="F71" s="1"/>
      <c r="G71" s="20">
        <f t="shared" si="6"/>
        <v>0</v>
      </c>
      <c r="H71" s="36">
        <v>0.08</v>
      </c>
      <c r="I71" s="9">
        <f t="shared" si="7"/>
        <v>0</v>
      </c>
      <c r="J71" s="11">
        <f t="shared" si="5"/>
        <v>0</v>
      </c>
      <c r="K71" s="3"/>
    </row>
    <row r="72" spans="1:689" ht="30">
      <c r="A72" s="5" t="s">
        <v>192</v>
      </c>
      <c r="B72" s="24" t="s">
        <v>102</v>
      </c>
      <c r="C72" s="5" t="s">
        <v>14</v>
      </c>
      <c r="D72" s="7">
        <v>10</v>
      </c>
      <c r="E72" s="1"/>
      <c r="F72" s="1"/>
      <c r="G72" s="20">
        <f t="shared" si="6"/>
        <v>0</v>
      </c>
      <c r="H72" s="36">
        <v>0.08</v>
      </c>
      <c r="I72" s="9">
        <f t="shared" si="7"/>
        <v>0</v>
      </c>
      <c r="J72" s="11">
        <f t="shared" si="5"/>
        <v>0</v>
      </c>
      <c r="K72" s="3"/>
    </row>
    <row r="73" spans="1:689" ht="45">
      <c r="A73" s="5" t="s">
        <v>193</v>
      </c>
      <c r="B73" s="24" t="s">
        <v>103</v>
      </c>
      <c r="C73" s="5" t="s">
        <v>14</v>
      </c>
      <c r="D73" s="7">
        <v>130</v>
      </c>
      <c r="E73" s="1"/>
      <c r="F73" s="1"/>
      <c r="G73" s="20">
        <f t="shared" si="6"/>
        <v>0</v>
      </c>
      <c r="H73" s="36">
        <v>0.08</v>
      </c>
      <c r="I73" s="9">
        <f t="shared" si="7"/>
        <v>0</v>
      </c>
      <c r="J73" s="11">
        <f t="shared" si="5"/>
        <v>0</v>
      </c>
      <c r="K73" s="3"/>
    </row>
    <row r="74" spans="1:689" ht="30">
      <c r="A74" s="5" t="s">
        <v>194</v>
      </c>
      <c r="B74" s="24" t="s">
        <v>104</v>
      </c>
      <c r="C74" s="5" t="s">
        <v>14</v>
      </c>
      <c r="D74" s="7">
        <v>40</v>
      </c>
      <c r="E74" s="1"/>
      <c r="F74" s="1"/>
      <c r="G74" s="20">
        <f t="shared" si="6"/>
        <v>0</v>
      </c>
      <c r="H74" s="36">
        <v>0.08</v>
      </c>
      <c r="I74" s="9">
        <f t="shared" si="7"/>
        <v>0</v>
      </c>
      <c r="J74" s="11">
        <f t="shared" si="5"/>
        <v>0</v>
      </c>
      <c r="K74" s="3"/>
    </row>
    <row r="75" spans="1:689" ht="74.45" customHeight="1">
      <c r="A75" s="5" t="s">
        <v>195</v>
      </c>
      <c r="B75" s="24" t="s">
        <v>105</v>
      </c>
      <c r="C75" s="5" t="s">
        <v>14</v>
      </c>
      <c r="D75" s="7">
        <v>208</v>
      </c>
      <c r="E75" s="1"/>
      <c r="F75" s="1"/>
      <c r="G75" s="20">
        <f t="shared" si="6"/>
        <v>0</v>
      </c>
      <c r="H75" s="36">
        <v>0.08</v>
      </c>
      <c r="I75" s="9">
        <f t="shared" si="7"/>
        <v>0</v>
      </c>
      <c r="J75" s="11">
        <f t="shared" si="5"/>
        <v>0</v>
      </c>
      <c r="K75" s="3"/>
    </row>
    <row r="76" spans="1:689" ht="138" customHeight="1">
      <c r="A76" s="5" t="s">
        <v>196</v>
      </c>
      <c r="B76" s="24" t="s">
        <v>108</v>
      </c>
      <c r="C76" s="5" t="s">
        <v>14</v>
      </c>
      <c r="D76" s="53">
        <v>130</v>
      </c>
      <c r="E76" s="1"/>
      <c r="F76" s="1"/>
      <c r="G76" s="20">
        <f t="shared" si="6"/>
        <v>0</v>
      </c>
      <c r="H76" s="36">
        <v>0.08</v>
      </c>
      <c r="I76" s="9">
        <f t="shared" si="7"/>
        <v>0</v>
      </c>
      <c r="J76" s="11">
        <f t="shared" si="5"/>
        <v>0</v>
      </c>
      <c r="K76" s="3"/>
    </row>
    <row r="77" spans="1:689" ht="121.15" customHeight="1">
      <c r="A77" s="5" t="s">
        <v>197</v>
      </c>
      <c r="B77" s="24" t="s">
        <v>109</v>
      </c>
      <c r="C77" s="5" t="s">
        <v>14</v>
      </c>
      <c r="D77" s="53">
        <v>30</v>
      </c>
      <c r="E77" s="1"/>
      <c r="F77" s="1"/>
      <c r="G77" s="20">
        <f t="shared" si="6"/>
        <v>0</v>
      </c>
      <c r="H77" s="36">
        <v>0.08</v>
      </c>
      <c r="I77" s="9">
        <f t="shared" si="7"/>
        <v>0</v>
      </c>
      <c r="J77" s="11">
        <f t="shared" si="5"/>
        <v>0</v>
      </c>
      <c r="K77" s="3"/>
    </row>
    <row r="78" spans="1:689" ht="48.6" customHeight="1">
      <c r="A78" s="5" t="s">
        <v>198</v>
      </c>
      <c r="B78" s="24" t="s">
        <v>118</v>
      </c>
      <c r="C78" s="5" t="s">
        <v>14</v>
      </c>
      <c r="D78" s="39">
        <v>25</v>
      </c>
      <c r="E78" s="1"/>
      <c r="F78" s="1"/>
      <c r="G78" s="20">
        <f t="shared" ref="G78" si="8">(D78*F78)</f>
        <v>0</v>
      </c>
      <c r="H78" s="36">
        <v>0.08</v>
      </c>
      <c r="I78" s="9">
        <f t="shared" ref="I78" si="9">ROUND(F78*1.08,2)</f>
        <v>0</v>
      </c>
      <c r="J78" s="11">
        <f t="shared" ref="J78" si="10">(D78*I78)</f>
        <v>0</v>
      </c>
      <c r="K78" s="3"/>
    </row>
    <row r="79" spans="1:689" ht="88.9" customHeight="1">
      <c r="A79" s="5" t="s">
        <v>199</v>
      </c>
      <c r="B79" s="41" t="s">
        <v>122</v>
      </c>
      <c r="C79" s="42" t="s">
        <v>14</v>
      </c>
      <c r="D79" s="53">
        <v>15</v>
      </c>
      <c r="E79" s="1"/>
      <c r="F79" s="1"/>
      <c r="G79" s="20">
        <f t="shared" ref="G79:G80" si="11">(D79*F79)</f>
        <v>0</v>
      </c>
      <c r="H79" s="36">
        <v>0.08</v>
      </c>
      <c r="I79" s="9">
        <f t="shared" ref="I79:I80" si="12">ROUND(F79*1.08,2)</f>
        <v>0</v>
      </c>
      <c r="J79" s="11">
        <f t="shared" ref="J79:J80" si="13">(D79*I79)</f>
        <v>0</v>
      </c>
      <c r="K79" s="3"/>
    </row>
    <row r="80" spans="1:689" ht="28.9" customHeight="1">
      <c r="A80" s="5" t="s">
        <v>212</v>
      </c>
      <c r="B80" s="41" t="s">
        <v>123</v>
      </c>
      <c r="C80" s="42" t="s">
        <v>14</v>
      </c>
      <c r="D80" s="53">
        <v>25</v>
      </c>
      <c r="E80" s="1"/>
      <c r="F80" s="1"/>
      <c r="G80" s="20">
        <f t="shared" si="11"/>
        <v>0</v>
      </c>
      <c r="H80" s="36">
        <v>0.08</v>
      </c>
      <c r="I80" s="9">
        <f t="shared" si="12"/>
        <v>0</v>
      </c>
      <c r="J80" s="11">
        <f t="shared" si="13"/>
        <v>0</v>
      </c>
      <c r="K80" s="3"/>
    </row>
    <row r="81" spans="1:11" ht="28.9" customHeight="1">
      <c r="A81" s="5" t="s">
        <v>213</v>
      </c>
      <c r="B81" s="13" t="s">
        <v>200</v>
      </c>
      <c r="C81" s="5" t="s">
        <v>14</v>
      </c>
      <c r="D81" s="39">
        <v>10</v>
      </c>
      <c r="E81" s="49"/>
      <c r="F81" s="50"/>
      <c r="G81" s="20">
        <f t="shared" ref="G81:G92" si="14">(D81*F81)</f>
        <v>0</v>
      </c>
      <c r="H81" s="36">
        <v>0.08</v>
      </c>
      <c r="I81" s="9">
        <f t="shared" ref="I81:I92" si="15">ROUND(F81*1.08,2)</f>
        <v>0</v>
      </c>
      <c r="J81" s="11">
        <f t="shared" ref="J81:J92" si="16">(D81*I81)</f>
        <v>0</v>
      </c>
      <c r="K81" s="3"/>
    </row>
    <row r="82" spans="1:11" ht="28.9" customHeight="1">
      <c r="A82" s="5" t="s">
        <v>214</v>
      </c>
      <c r="B82" s="13" t="s">
        <v>201</v>
      </c>
      <c r="C82" s="5" t="s">
        <v>14</v>
      </c>
      <c r="D82" s="39">
        <v>300</v>
      </c>
      <c r="E82" s="49"/>
      <c r="F82" s="50"/>
      <c r="G82" s="20">
        <f t="shared" si="14"/>
        <v>0</v>
      </c>
      <c r="H82" s="36">
        <v>0.08</v>
      </c>
      <c r="I82" s="9">
        <f t="shared" si="15"/>
        <v>0</v>
      </c>
      <c r="J82" s="11">
        <f t="shared" si="16"/>
        <v>0</v>
      </c>
      <c r="K82" s="3"/>
    </row>
    <row r="83" spans="1:11" ht="28.9" customHeight="1">
      <c r="A83" s="5" t="s">
        <v>215</v>
      </c>
      <c r="B83" s="13" t="s">
        <v>202</v>
      </c>
      <c r="C83" s="5" t="s">
        <v>14</v>
      </c>
      <c r="D83" s="39">
        <v>15</v>
      </c>
      <c r="E83" s="49"/>
      <c r="F83" s="50"/>
      <c r="G83" s="20">
        <f t="shared" si="14"/>
        <v>0</v>
      </c>
      <c r="H83" s="36">
        <v>0.08</v>
      </c>
      <c r="I83" s="9">
        <f t="shared" si="15"/>
        <v>0</v>
      </c>
      <c r="J83" s="11">
        <f t="shared" si="16"/>
        <v>0</v>
      </c>
      <c r="K83" s="3"/>
    </row>
    <row r="84" spans="1:11" ht="28.9" customHeight="1">
      <c r="A84" s="5" t="s">
        <v>216</v>
      </c>
      <c r="B84" s="13" t="s">
        <v>203</v>
      </c>
      <c r="C84" s="5" t="s">
        <v>14</v>
      </c>
      <c r="D84" s="39">
        <v>6</v>
      </c>
      <c r="E84" s="49"/>
      <c r="F84" s="50"/>
      <c r="G84" s="20">
        <f t="shared" si="14"/>
        <v>0</v>
      </c>
      <c r="H84" s="36">
        <v>0.08</v>
      </c>
      <c r="I84" s="9">
        <f t="shared" si="15"/>
        <v>0</v>
      </c>
      <c r="J84" s="11">
        <f t="shared" si="16"/>
        <v>0</v>
      </c>
      <c r="K84" s="3"/>
    </row>
    <row r="85" spans="1:11" ht="28.9" customHeight="1">
      <c r="A85" s="5" t="s">
        <v>217</v>
      </c>
      <c r="B85" s="13" t="s">
        <v>204</v>
      </c>
      <c r="C85" s="5" t="s">
        <v>14</v>
      </c>
      <c r="D85" s="39">
        <v>4</v>
      </c>
      <c r="E85" s="49"/>
      <c r="F85" s="50"/>
      <c r="G85" s="20">
        <f t="shared" si="14"/>
        <v>0</v>
      </c>
      <c r="H85" s="36">
        <v>0.08</v>
      </c>
      <c r="I85" s="9">
        <f t="shared" si="15"/>
        <v>0</v>
      </c>
      <c r="J85" s="11">
        <f t="shared" si="16"/>
        <v>0</v>
      </c>
      <c r="K85" s="3"/>
    </row>
    <row r="86" spans="1:11" ht="28.9" customHeight="1">
      <c r="A86" s="5" t="s">
        <v>218</v>
      </c>
      <c r="B86" s="13" t="s">
        <v>205</v>
      </c>
      <c r="C86" s="5" t="s">
        <v>14</v>
      </c>
      <c r="D86" s="39">
        <v>4</v>
      </c>
      <c r="E86" s="49"/>
      <c r="F86" s="50"/>
      <c r="G86" s="20">
        <f t="shared" si="14"/>
        <v>0</v>
      </c>
      <c r="H86" s="36">
        <v>0.08</v>
      </c>
      <c r="I86" s="9">
        <f t="shared" si="15"/>
        <v>0</v>
      </c>
      <c r="J86" s="11">
        <f t="shared" si="16"/>
        <v>0</v>
      </c>
      <c r="K86" s="3"/>
    </row>
    <row r="87" spans="1:11" ht="28.9" customHeight="1">
      <c r="A87" s="5" t="s">
        <v>219</v>
      </c>
      <c r="B87" s="13" t="s">
        <v>206</v>
      </c>
      <c r="C87" s="5" t="s">
        <v>14</v>
      </c>
      <c r="D87" s="39">
        <v>10</v>
      </c>
      <c r="E87" s="49"/>
      <c r="F87" s="50"/>
      <c r="G87" s="20">
        <f t="shared" si="14"/>
        <v>0</v>
      </c>
      <c r="H87" s="36">
        <v>0.08</v>
      </c>
      <c r="I87" s="9">
        <f t="shared" si="15"/>
        <v>0</v>
      </c>
      <c r="J87" s="11">
        <f t="shared" si="16"/>
        <v>0</v>
      </c>
      <c r="K87" s="3"/>
    </row>
    <row r="88" spans="1:11" ht="28.9" customHeight="1">
      <c r="A88" s="5" t="s">
        <v>220</v>
      </c>
      <c r="B88" s="13" t="s">
        <v>207</v>
      </c>
      <c r="C88" s="5" t="s">
        <v>14</v>
      </c>
      <c r="D88" s="39">
        <v>4</v>
      </c>
      <c r="E88" s="49"/>
      <c r="F88" s="50"/>
      <c r="G88" s="20">
        <f t="shared" si="14"/>
        <v>0</v>
      </c>
      <c r="H88" s="36">
        <v>0.08</v>
      </c>
      <c r="I88" s="9">
        <f t="shared" si="15"/>
        <v>0</v>
      </c>
      <c r="J88" s="11">
        <f t="shared" si="16"/>
        <v>0</v>
      </c>
      <c r="K88" s="3"/>
    </row>
    <row r="89" spans="1:11" ht="28.9" customHeight="1">
      <c r="A89" s="5" t="s">
        <v>221</v>
      </c>
      <c r="B89" s="13" t="s">
        <v>208</v>
      </c>
      <c r="C89" s="5" t="s">
        <v>14</v>
      </c>
      <c r="D89" s="39">
        <v>5</v>
      </c>
      <c r="E89" s="49"/>
      <c r="F89" s="50"/>
      <c r="G89" s="20">
        <f t="shared" si="14"/>
        <v>0</v>
      </c>
      <c r="H89" s="36">
        <v>0.08</v>
      </c>
      <c r="I89" s="9">
        <f t="shared" si="15"/>
        <v>0</v>
      </c>
      <c r="J89" s="11">
        <f t="shared" si="16"/>
        <v>0</v>
      </c>
      <c r="K89" s="3"/>
    </row>
    <row r="90" spans="1:11" ht="28.9" customHeight="1">
      <c r="A90" s="5" t="s">
        <v>222</v>
      </c>
      <c r="B90" s="13" t="s">
        <v>209</v>
      </c>
      <c r="C90" s="5" t="s">
        <v>14</v>
      </c>
      <c r="D90" s="39">
        <v>20</v>
      </c>
      <c r="E90" s="49"/>
      <c r="F90" s="50"/>
      <c r="G90" s="20">
        <f t="shared" si="14"/>
        <v>0</v>
      </c>
      <c r="H90" s="36">
        <v>0.08</v>
      </c>
      <c r="I90" s="9">
        <f t="shared" si="15"/>
        <v>0</v>
      </c>
      <c r="J90" s="11">
        <f t="shared" si="16"/>
        <v>0</v>
      </c>
      <c r="K90" s="3"/>
    </row>
    <row r="91" spans="1:11" ht="28.9" customHeight="1">
      <c r="A91" s="5" t="s">
        <v>223</v>
      </c>
      <c r="B91" s="13" t="s">
        <v>210</v>
      </c>
      <c r="C91" s="5" t="s">
        <v>14</v>
      </c>
      <c r="D91" s="39">
        <v>20</v>
      </c>
      <c r="E91" s="49"/>
      <c r="F91" s="50"/>
      <c r="G91" s="20">
        <f t="shared" si="14"/>
        <v>0</v>
      </c>
      <c r="H91" s="36">
        <v>0.08</v>
      </c>
      <c r="I91" s="9">
        <f t="shared" si="15"/>
        <v>0</v>
      </c>
      <c r="J91" s="11">
        <f t="shared" si="16"/>
        <v>0</v>
      </c>
      <c r="K91" s="3"/>
    </row>
    <row r="92" spans="1:11" ht="336.6" customHeight="1">
      <c r="A92" s="5" t="s">
        <v>225</v>
      </c>
      <c r="B92" s="13" t="s">
        <v>211</v>
      </c>
      <c r="C92" s="5" t="s">
        <v>14</v>
      </c>
      <c r="D92" s="39">
        <v>5</v>
      </c>
      <c r="E92" s="49"/>
      <c r="F92" s="50"/>
      <c r="G92" s="20">
        <f t="shared" si="14"/>
        <v>0</v>
      </c>
      <c r="H92" s="36">
        <v>0.08</v>
      </c>
      <c r="I92" s="9">
        <f t="shared" si="15"/>
        <v>0</v>
      </c>
      <c r="J92" s="11">
        <f t="shared" si="16"/>
        <v>0</v>
      </c>
      <c r="K92" s="3"/>
    </row>
    <row r="93" spans="1:11" ht="29.25" customHeight="1">
      <c r="A93" s="5" t="s">
        <v>226</v>
      </c>
      <c r="B93" s="13" t="s">
        <v>227</v>
      </c>
      <c r="C93" s="5" t="s">
        <v>14</v>
      </c>
      <c r="D93" s="39">
        <v>5</v>
      </c>
      <c r="E93" s="49"/>
      <c r="F93" s="50"/>
      <c r="G93" s="20">
        <f t="shared" ref="G93" si="17">(D93*F93)</f>
        <v>0</v>
      </c>
      <c r="H93" s="36">
        <v>0.08</v>
      </c>
      <c r="I93" s="9">
        <f t="shared" ref="I93" si="18">ROUND(F93*1.08,2)</f>
        <v>0</v>
      </c>
      <c r="J93" s="11">
        <f t="shared" ref="J93" si="19">(D93*I93)</f>
        <v>0</v>
      </c>
      <c r="K93" s="3"/>
    </row>
    <row r="94" spans="1:11" ht="78" customHeight="1">
      <c r="A94" s="5" t="s">
        <v>228</v>
      </c>
      <c r="B94" s="13" t="s">
        <v>233</v>
      </c>
      <c r="C94" s="5" t="s">
        <v>14</v>
      </c>
      <c r="D94" s="39">
        <v>200</v>
      </c>
      <c r="E94" s="49"/>
      <c r="F94" s="50"/>
      <c r="G94" s="20">
        <f t="shared" ref="G94:G98" si="20">(D94*F94)</f>
        <v>0</v>
      </c>
      <c r="H94" s="36">
        <v>0.08</v>
      </c>
      <c r="I94" s="9">
        <f t="shared" ref="I94:I98" si="21">ROUND(F94*1.08,2)</f>
        <v>0</v>
      </c>
      <c r="J94" s="11">
        <f t="shared" ref="J94:J98" si="22">(D94*I94)</f>
        <v>0</v>
      </c>
      <c r="K94" s="3"/>
    </row>
    <row r="95" spans="1:11" ht="78.75" customHeight="1">
      <c r="A95" s="5" t="s">
        <v>229</v>
      </c>
      <c r="B95" s="13" t="s">
        <v>234</v>
      </c>
      <c r="C95" s="5" t="s">
        <v>14</v>
      </c>
      <c r="D95" s="39">
        <v>150</v>
      </c>
      <c r="E95" s="49"/>
      <c r="F95" s="50"/>
      <c r="G95" s="20">
        <f t="shared" si="20"/>
        <v>0</v>
      </c>
      <c r="H95" s="36">
        <v>0.08</v>
      </c>
      <c r="I95" s="9">
        <f t="shared" si="21"/>
        <v>0</v>
      </c>
      <c r="J95" s="11">
        <f t="shared" si="22"/>
        <v>0</v>
      </c>
      <c r="K95" s="3"/>
    </row>
    <row r="96" spans="1:11" ht="77.25" customHeight="1">
      <c r="A96" s="5" t="s">
        <v>230</v>
      </c>
      <c r="B96" s="13" t="s">
        <v>235</v>
      </c>
      <c r="C96" s="5" t="s">
        <v>14</v>
      </c>
      <c r="D96" s="39">
        <v>30</v>
      </c>
      <c r="E96" s="49"/>
      <c r="F96" s="50"/>
      <c r="G96" s="20">
        <f t="shared" si="20"/>
        <v>0</v>
      </c>
      <c r="H96" s="36">
        <v>0.08</v>
      </c>
      <c r="I96" s="9">
        <f t="shared" si="21"/>
        <v>0</v>
      </c>
      <c r="J96" s="11">
        <f t="shared" si="22"/>
        <v>0</v>
      </c>
      <c r="K96" s="3"/>
    </row>
    <row r="97" spans="1:11" ht="77.25" customHeight="1">
      <c r="A97" s="5" t="s">
        <v>231</v>
      </c>
      <c r="B97" s="13" t="s">
        <v>236</v>
      </c>
      <c r="C97" s="5" t="s">
        <v>14</v>
      </c>
      <c r="D97" s="39">
        <v>30</v>
      </c>
      <c r="E97" s="49"/>
      <c r="F97" s="50"/>
      <c r="G97" s="20">
        <f t="shared" si="20"/>
        <v>0</v>
      </c>
      <c r="H97" s="36">
        <v>0.08</v>
      </c>
      <c r="I97" s="9">
        <f t="shared" si="21"/>
        <v>0</v>
      </c>
      <c r="J97" s="11">
        <f t="shared" si="22"/>
        <v>0</v>
      </c>
      <c r="K97" s="3"/>
    </row>
    <row r="98" spans="1:11" ht="81" customHeight="1">
      <c r="A98" s="5" t="s">
        <v>232</v>
      </c>
      <c r="B98" s="13" t="s">
        <v>237</v>
      </c>
      <c r="C98" s="5" t="s">
        <v>14</v>
      </c>
      <c r="D98" s="39">
        <v>30</v>
      </c>
      <c r="E98" s="49"/>
      <c r="F98" s="50"/>
      <c r="G98" s="20">
        <f t="shared" si="20"/>
        <v>0</v>
      </c>
      <c r="H98" s="36">
        <v>0.08</v>
      </c>
      <c r="I98" s="9">
        <f t="shared" si="21"/>
        <v>0</v>
      </c>
      <c r="J98" s="11">
        <f t="shared" si="22"/>
        <v>0</v>
      </c>
      <c r="K98" s="3"/>
    </row>
    <row r="99" spans="1:11" ht="19.149999999999999" customHeight="1">
      <c r="A99" s="60" t="s">
        <v>17</v>
      </c>
      <c r="B99" s="60"/>
      <c r="C99" s="60"/>
      <c r="D99" s="60"/>
      <c r="E99" s="60"/>
      <c r="F99" s="60"/>
      <c r="G99" s="43">
        <f>SUM(G6:G79)</f>
        <v>0</v>
      </c>
      <c r="H99" s="44" t="s">
        <v>11</v>
      </c>
      <c r="I99" s="45" t="s">
        <v>11</v>
      </c>
      <c r="J99" s="43">
        <f>SUM(J6:J78)</f>
        <v>0</v>
      </c>
      <c r="K99" s="45" t="s">
        <v>11</v>
      </c>
    </row>
    <row r="101" spans="1:11" ht="15" customHeight="1">
      <c r="A101" s="61" t="s">
        <v>12</v>
      </c>
      <c r="B101" s="61"/>
      <c r="C101" s="61"/>
      <c r="D101" s="61"/>
      <c r="E101" s="61"/>
    </row>
    <row r="102" spans="1:11">
      <c r="A102" s="55" t="s">
        <v>16</v>
      </c>
      <c r="B102" s="55"/>
      <c r="C102" s="55"/>
      <c r="D102" s="55"/>
      <c r="E102" s="55"/>
    </row>
    <row r="103" spans="1:11">
      <c r="A103" s="55" t="s">
        <v>13</v>
      </c>
      <c r="B103" s="55"/>
      <c r="C103" s="55"/>
      <c r="D103" s="55"/>
      <c r="E103" s="55"/>
    </row>
    <row r="106" spans="1:11">
      <c r="A106" s="56"/>
      <c r="B106" s="56"/>
      <c r="C106" s="56"/>
      <c r="G106" s="56"/>
      <c r="H106" s="56"/>
      <c r="I106" s="56"/>
      <c r="J106" s="56"/>
      <c r="K106" s="56"/>
    </row>
    <row r="109" spans="1:11">
      <c r="B109" s="22"/>
    </row>
  </sheetData>
  <sortState xmlns:xlrd2="http://schemas.microsoft.com/office/spreadsheetml/2017/richdata2" ref="A6:K77">
    <sortCondition ref="A6"/>
  </sortState>
  <mergeCells count="9">
    <mergeCell ref="A106:C106"/>
    <mergeCell ref="G106:K106"/>
    <mergeCell ref="H1:K1"/>
    <mergeCell ref="A2:K2"/>
    <mergeCell ref="A3:K3"/>
    <mergeCell ref="A101:E101"/>
    <mergeCell ref="A102:E102"/>
    <mergeCell ref="A103:E103"/>
    <mergeCell ref="A99:F99"/>
  </mergeCells>
  <phoneticPr fontId="9" type="noConversion"/>
  <pageMargins left="0.70866141732283472" right="0.70866141732283472" top="0.74803149606299213" bottom="0.74803149606299213"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9BB0E-CEA1-45FC-BDEE-5932D24BA12D}">
  <sheetPr>
    <pageSetUpPr fitToPage="1"/>
  </sheetPr>
  <dimension ref="A1:K14"/>
  <sheetViews>
    <sheetView tabSelected="1" workbookViewId="0">
      <selection activeCell="F19" sqref="F19"/>
    </sheetView>
  </sheetViews>
  <sheetFormatPr defaultRowHeight="15"/>
  <cols>
    <col min="1" max="1" width="5.85546875" customWidth="1"/>
    <col min="2" max="2" width="43" customWidth="1"/>
    <col min="5" max="5" width="34.42578125" customWidth="1"/>
    <col min="6" max="6" width="12.85546875" customWidth="1"/>
    <col min="7" max="7" width="15" customWidth="1"/>
    <col min="8" max="8" width="7" customWidth="1"/>
    <col min="9" max="9" width="10.85546875" customWidth="1"/>
    <col min="10" max="10" width="15.5703125" customWidth="1"/>
    <col min="11" max="11" width="14.140625" customWidth="1"/>
  </cols>
  <sheetData>
    <row r="1" spans="1:11">
      <c r="G1" s="57" t="s">
        <v>260</v>
      </c>
      <c r="H1" s="57"/>
      <c r="I1" s="57"/>
      <c r="J1" s="57"/>
      <c r="K1" s="57"/>
    </row>
    <row r="2" spans="1:11">
      <c r="A2" s="58" t="s">
        <v>238</v>
      </c>
      <c r="B2" s="58"/>
      <c r="C2" s="58"/>
      <c r="D2" s="58"/>
      <c r="E2" s="58"/>
      <c r="F2" s="58"/>
      <c r="G2" s="58"/>
      <c r="H2" s="58"/>
      <c r="I2" s="58"/>
      <c r="J2" s="58"/>
      <c r="K2" s="58"/>
    </row>
    <row r="3" spans="1:11" ht="21" customHeight="1">
      <c r="A3" s="59" t="s">
        <v>256</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8">
        <v>1</v>
      </c>
      <c r="B5" s="48">
        <v>2</v>
      </c>
      <c r="C5" s="48">
        <v>3</v>
      </c>
      <c r="D5" s="48">
        <v>4</v>
      </c>
      <c r="E5" s="48">
        <v>5</v>
      </c>
      <c r="F5" s="48">
        <v>6</v>
      </c>
      <c r="G5" s="48">
        <v>7</v>
      </c>
      <c r="H5" s="48">
        <v>8</v>
      </c>
      <c r="I5" s="48">
        <v>9</v>
      </c>
      <c r="J5" s="48">
        <v>10</v>
      </c>
      <c r="K5" s="48">
        <v>11</v>
      </c>
    </row>
    <row r="6" spans="1:11" ht="137.25" customHeight="1">
      <c r="A6" s="5" t="s">
        <v>18</v>
      </c>
      <c r="B6" s="54" t="s">
        <v>259</v>
      </c>
      <c r="C6" s="12" t="s">
        <v>19</v>
      </c>
      <c r="D6" s="15">
        <v>400</v>
      </c>
      <c r="E6" s="16"/>
      <c r="F6" s="1"/>
      <c r="G6" s="9">
        <f t="shared" ref="G6" si="0">(D6*F6)</f>
        <v>0</v>
      </c>
      <c r="H6" s="10">
        <v>0.08</v>
      </c>
      <c r="I6" s="9">
        <f>ROUND(F6*1.08,2)</f>
        <v>0</v>
      </c>
      <c r="J6" s="11">
        <f t="shared" ref="J6" si="1">(D6*I6)</f>
        <v>0</v>
      </c>
      <c r="K6" s="28"/>
    </row>
    <row r="7" spans="1:11" ht="18"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c r="G9" s="25"/>
      <c r="H9" s="62"/>
    </row>
    <row r="10" spans="1:11">
      <c r="A10" s="55" t="s">
        <v>16</v>
      </c>
      <c r="B10" s="55"/>
      <c r="C10" s="55"/>
      <c r="D10" s="55"/>
      <c r="E10" s="55"/>
      <c r="G10" s="25"/>
      <c r="H10" s="62"/>
    </row>
    <row r="11" spans="1:11">
      <c r="A11" s="55" t="s">
        <v>13</v>
      </c>
      <c r="B11" s="55"/>
      <c r="C11" s="55"/>
      <c r="D11" s="55"/>
      <c r="E11" s="55"/>
    </row>
    <row r="14" spans="1:11">
      <c r="A14" s="56"/>
      <c r="B14" s="56"/>
      <c r="C14" s="56"/>
      <c r="G14" s="56"/>
      <c r="H14" s="56"/>
      <c r="I14" s="56"/>
      <c r="J14" s="56"/>
      <c r="K14" s="56"/>
    </row>
  </sheetData>
  <mergeCells count="10">
    <mergeCell ref="G1:K1"/>
    <mergeCell ref="A11:E11"/>
    <mergeCell ref="A14:C14"/>
    <mergeCell ref="G14:K14"/>
    <mergeCell ref="A2:K2"/>
    <mergeCell ref="A3:K3"/>
    <mergeCell ref="A7:F7"/>
    <mergeCell ref="A9:E9"/>
    <mergeCell ref="A10:E10"/>
    <mergeCell ref="H9:H10"/>
  </mergeCells>
  <pageMargins left="0.7" right="0.7" top="0.75" bottom="0.75" header="0.3" footer="0.3"/>
  <pageSetup paperSize="9" scale="7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B47CB-331F-457E-AA74-58AE594C45C6}">
  <sheetPr>
    <pageSetUpPr fitToPage="1"/>
  </sheetPr>
  <dimension ref="A1:K16"/>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255</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8">
        <v>1</v>
      </c>
      <c r="B5" s="48">
        <v>2</v>
      </c>
      <c r="C5" s="48">
        <v>3</v>
      </c>
      <c r="D5" s="48">
        <v>4</v>
      </c>
      <c r="E5" s="48">
        <v>5</v>
      </c>
      <c r="F5" s="48">
        <v>6</v>
      </c>
      <c r="G5" s="48">
        <v>7</v>
      </c>
      <c r="H5" s="48">
        <v>8</v>
      </c>
      <c r="I5" s="48">
        <v>9</v>
      </c>
      <c r="J5" s="48">
        <v>10</v>
      </c>
      <c r="K5" s="48">
        <v>11</v>
      </c>
    </row>
    <row r="6" spans="1:11" ht="31.15" customHeight="1">
      <c r="A6" s="5" t="s">
        <v>18</v>
      </c>
      <c r="B6" s="14" t="s">
        <v>34</v>
      </c>
      <c r="C6" s="23" t="s">
        <v>20</v>
      </c>
      <c r="D6" s="15">
        <v>180</v>
      </c>
      <c r="E6" s="16"/>
      <c r="F6" s="1"/>
      <c r="G6" s="9">
        <f t="shared" ref="G6" si="0">(D6*F6)</f>
        <v>0</v>
      </c>
      <c r="H6" s="10">
        <v>0.08</v>
      </c>
      <c r="I6" s="9">
        <f>ROUND(F6*1.08,2)</f>
        <v>0</v>
      </c>
      <c r="J6" s="11">
        <f t="shared" ref="J6" si="1">(D6*I6)</f>
        <v>0</v>
      </c>
      <c r="K6" s="3"/>
    </row>
    <row r="7" spans="1:11" ht="31.15" customHeight="1">
      <c r="A7" s="5" t="s">
        <v>21</v>
      </c>
      <c r="B7" s="14" t="s">
        <v>35</v>
      </c>
      <c r="C7" s="5" t="s">
        <v>14</v>
      </c>
      <c r="D7" s="15">
        <v>230</v>
      </c>
      <c r="E7" s="16"/>
      <c r="F7" s="1"/>
      <c r="G7" s="9">
        <f t="shared" ref="G7:G8" si="2">(D7*F7)</f>
        <v>0</v>
      </c>
      <c r="H7" s="10">
        <v>0.08</v>
      </c>
      <c r="I7" s="9">
        <f t="shared" ref="I7:I8" si="3">ROUND(F7*1.08,2)</f>
        <v>0</v>
      </c>
      <c r="J7" s="11">
        <f t="shared" ref="J7:J8" si="4">(D7*I7)</f>
        <v>0</v>
      </c>
      <c r="K7" s="3"/>
    </row>
    <row r="8" spans="1:11" ht="31.15" customHeight="1">
      <c r="A8" s="5" t="s">
        <v>22</v>
      </c>
      <c r="B8" s="14" t="s">
        <v>36</v>
      </c>
      <c r="C8" s="5" t="s">
        <v>14</v>
      </c>
      <c r="D8" s="15">
        <v>28</v>
      </c>
      <c r="E8" s="16"/>
      <c r="F8" s="1"/>
      <c r="G8" s="9">
        <f t="shared" si="2"/>
        <v>0</v>
      </c>
      <c r="H8" s="10">
        <v>0.08</v>
      </c>
      <c r="I8" s="9">
        <f t="shared" si="3"/>
        <v>0</v>
      </c>
      <c r="J8" s="11">
        <f t="shared" si="4"/>
        <v>0</v>
      </c>
      <c r="K8" s="3"/>
    </row>
    <row r="9" spans="1:11" ht="17.45" customHeight="1">
      <c r="A9" s="60" t="s">
        <v>17</v>
      </c>
      <c r="B9" s="60"/>
      <c r="C9" s="60"/>
      <c r="D9" s="60"/>
      <c r="E9" s="60"/>
      <c r="F9" s="60"/>
      <c r="G9" s="43">
        <f>SUM(G6:G8)</f>
        <v>0</v>
      </c>
      <c r="H9" s="44" t="s">
        <v>11</v>
      </c>
      <c r="I9" s="45" t="s">
        <v>11</v>
      </c>
      <c r="J9" s="43">
        <f>SUM(J6:J8)</f>
        <v>0</v>
      </c>
      <c r="K9" s="45" t="s">
        <v>11</v>
      </c>
    </row>
    <row r="11" spans="1:11" ht="15" customHeight="1">
      <c r="A11" s="61" t="s">
        <v>12</v>
      </c>
      <c r="B11" s="61"/>
      <c r="C11" s="61"/>
      <c r="D11" s="61"/>
      <c r="E11" s="61"/>
    </row>
    <row r="12" spans="1:11">
      <c r="A12" s="55" t="s">
        <v>16</v>
      </c>
      <c r="B12" s="55"/>
      <c r="C12" s="55"/>
      <c r="D12" s="55"/>
      <c r="E12" s="55"/>
    </row>
    <row r="13" spans="1:11">
      <c r="A13" s="55" t="s">
        <v>13</v>
      </c>
      <c r="B13" s="55"/>
      <c r="C13" s="55"/>
      <c r="D13" s="55"/>
      <c r="E13" s="55"/>
    </row>
    <row r="16" spans="1:11">
      <c r="A16" s="56"/>
      <c r="B16" s="56"/>
      <c r="C16" s="56"/>
      <c r="G16" s="56"/>
      <c r="H16" s="56"/>
      <c r="I16" s="56"/>
      <c r="J16" s="56"/>
      <c r="K16" s="56"/>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621DD-D72C-45D7-A528-7EA93EB903E6}">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254</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8">
        <v>1</v>
      </c>
      <c r="B5" s="48">
        <v>2</v>
      </c>
      <c r="C5" s="48">
        <v>3</v>
      </c>
      <c r="D5" s="48">
        <v>4</v>
      </c>
      <c r="E5" s="48">
        <v>5</v>
      </c>
      <c r="F5" s="48">
        <v>6</v>
      </c>
      <c r="G5" s="48">
        <v>7</v>
      </c>
      <c r="H5" s="48">
        <v>8</v>
      </c>
      <c r="I5" s="48">
        <v>9</v>
      </c>
      <c r="J5" s="48">
        <v>10</v>
      </c>
      <c r="K5" s="48">
        <v>11</v>
      </c>
    </row>
    <row r="6" spans="1:11" ht="60.6" customHeight="1">
      <c r="A6" s="5" t="s">
        <v>18</v>
      </c>
      <c r="B6" s="37" t="s">
        <v>37</v>
      </c>
      <c r="C6" s="5" t="s">
        <v>14</v>
      </c>
      <c r="D6" s="15">
        <v>24</v>
      </c>
      <c r="E6" s="16"/>
      <c r="F6" s="1"/>
      <c r="G6" s="9">
        <f t="shared" ref="G6" si="0">(D6*F6)</f>
        <v>0</v>
      </c>
      <c r="H6" s="10">
        <v>0.08</v>
      </c>
      <c r="I6" s="9">
        <f>ROUND(F6*1.08,2)</f>
        <v>0</v>
      </c>
      <c r="J6" s="11">
        <f t="shared" ref="J6" si="1">(D6*I6)</f>
        <v>0</v>
      </c>
      <c r="K6" s="3"/>
    </row>
    <row r="7" spans="1:11" ht="18.600000000000001"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BAF50-3492-4F72-8982-0F6499D326F3}">
  <sheetPr>
    <pageSetUpPr fitToPage="1"/>
  </sheetPr>
  <dimension ref="A1:K17"/>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253</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72" customHeight="1">
      <c r="A6" s="1"/>
      <c r="B6" s="27" t="s">
        <v>23</v>
      </c>
      <c r="C6" s="1" t="s">
        <v>14</v>
      </c>
      <c r="D6" s="1">
        <v>18</v>
      </c>
      <c r="E6" s="17"/>
      <c r="F6" s="1"/>
      <c r="G6" s="9">
        <f t="shared" ref="G6:G7" si="0">(D6*F6)</f>
        <v>0</v>
      </c>
      <c r="H6" s="10">
        <v>0.08</v>
      </c>
      <c r="I6" s="9">
        <f>ROUND(F6*1.08,2)</f>
        <v>0</v>
      </c>
      <c r="J6" s="11">
        <f t="shared" ref="J6:J7" si="1">(D6*I6)</f>
        <v>0</v>
      </c>
      <c r="K6" s="28"/>
    </row>
    <row r="7" spans="1:11" ht="73.150000000000006" customHeight="1">
      <c r="A7" s="1"/>
      <c r="B7" s="26" t="s">
        <v>24</v>
      </c>
      <c r="C7" s="1" t="s">
        <v>14</v>
      </c>
      <c r="D7" s="1">
        <v>23</v>
      </c>
      <c r="E7" s="28"/>
      <c r="F7" s="1"/>
      <c r="G7" s="9">
        <f t="shared" si="0"/>
        <v>0</v>
      </c>
      <c r="H7" s="10">
        <v>0.08</v>
      </c>
      <c r="I7" s="9">
        <f t="shared" ref="I7:I9" si="2">ROUND(F7*1.08,2)</f>
        <v>0</v>
      </c>
      <c r="J7" s="11">
        <f t="shared" si="1"/>
        <v>0</v>
      </c>
      <c r="K7" s="28"/>
    </row>
    <row r="8" spans="1:11" ht="85.15" customHeight="1">
      <c r="A8" s="5"/>
      <c r="B8" s="27" t="s">
        <v>25</v>
      </c>
      <c r="C8" s="5" t="s">
        <v>14</v>
      </c>
      <c r="D8" s="15">
        <v>23</v>
      </c>
      <c r="E8" s="28"/>
      <c r="F8" s="1"/>
      <c r="G8" s="9">
        <f t="shared" ref="G8" si="3">(D8*F8)</f>
        <v>0</v>
      </c>
      <c r="H8" s="10">
        <v>0.08</v>
      </c>
      <c r="I8" s="9">
        <f t="shared" si="2"/>
        <v>0</v>
      </c>
      <c r="J8" s="11">
        <f t="shared" ref="J8" si="4">(D8*I8)</f>
        <v>0</v>
      </c>
      <c r="K8" s="28"/>
    </row>
    <row r="9" spans="1:11" ht="85.15" customHeight="1">
      <c r="A9" s="5"/>
      <c r="B9" s="27" t="s">
        <v>26</v>
      </c>
      <c r="C9" s="5" t="s">
        <v>14</v>
      </c>
      <c r="D9" s="15">
        <v>45</v>
      </c>
      <c r="E9" s="28"/>
      <c r="F9" s="1"/>
      <c r="G9" s="9">
        <f t="shared" ref="G9" si="5">(D9*F9)</f>
        <v>0</v>
      </c>
      <c r="H9" s="10">
        <v>0.08</v>
      </c>
      <c r="I9" s="9">
        <f t="shared" si="2"/>
        <v>0</v>
      </c>
      <c r="J9" s="11">
        <f t="shared" ref="J9" si="6">(D9*I9)</f>
        <v>0</v>
      </c>
      <c r="K9" s="28"/>
    </row>
    <row r="10" spans="1:11" ht="18" customHeight="1">
      <c r="A10" s="60" t="s">
        <v>17</v>
      </c>
      <c r="B10" s="60"/>
      <c r="C10" s="60"/>
      <c r="D10" s="60"/>
      <c r="E10" s="60"/>
      <c r="F10" s="60"/>
      <c r="G10" s="43">
        <f>SUM(G6:G9)</f>
        <v>0</v>
      </c>
      <c r="H10" s="44" t="s">
        <v>11</v>
      </c>
      <c r="I10" s="45" t="s">
        <v>11</v>
      </c>
      <c r="J10" s="43">
        <f>SUM(J6:J9)</f>
        <v>0</v>
      </c>
      <c r="K10" s="45" t="s">
        <v>11</v>
      </c>
    </row>
    <row r="12" spans="1:11" ht="15" customHeight="1">
      <c r="A12" s="61" t="s">
        <v>12</v>
      </c>
      <c r="B12" s="61"/>
      <c r="C12" s="61"/>
      <c r="D12" s="61"/>
      <c r="E12" s="61"/>
    </row>
    <row r="13" spans="1:11">
      <c r="A13" s="55" t="s">
        <v>16</v>
      </c>
      <c r="B13" s="55"/>
      <c r="C13" s="55"/>
      <c r="D13" s="55"/>
      <c r="E13" s="55"/>
    </row>
    <row r="14" spans="1:11">
      <c r="A14" s="55" t="s">
        <v>13</v>
      </c>
      <c r="B14" s="55"/>
      <c r="C14" s="55"/>
      <c r="D14" s="55"/>
      <c r="E14" s="55"/>
    </row>
    <row r="17" spans="1:11">
      <c r="A17" s="56"/>
      <c r="B17" s="56"/>
      <c r="C17" s="56"/>
      <c r="G17" s="56"/>
      <c r="H17" s="56"/>
      <c r="I17" s="56"/>
      <c r="J17" s="56"/>
      <c r="K17" s="56"/>
    </row>
  </sheetData>
  <mergeCells count="9">
    <mergeCell ref="A14:E14"/>
    <mergeCell ref="A17:C17"/>
    <mergeCell ref="G17:K17"/>
    <mergeCell ref="H1:K1"/>
    <mergeCell ref="A2:K2"/>
    <mergeCell ref="A3:K3"/>
    <mergeCell ref="A10:F10"/>
    <mergeCell ref="A12:E12"/>
    <mergeCell ref="A13:E13"/>
  </mergeCells>
  <pageMargins left="0.7" right="0.7" top="0.75" bottom="0.75" header="0.3" footer="0.3"/>
  <pageSetup paperSize="9" scale="7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91151-4E37-448D-A8C6-39B8949EAD8C}">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6" customWidth="1"/>
  </cols>
  <sheetData>
    <row r="1" spans="1:11">
      <c r="H1" s="57" t="s">
        <v>258</v>
      </c>
      <c r="I1" s="57"/>
      <c r="J1" s="57"/>
      <c r="K1" s="57"/>
    </row>
    <row r="2" spans="1:11">
      <c r="A2" s="58" t="s">
        <v>238</v>
      </c>
      <c r="B2" s="58"/>
      <c r="C2" s="58"/>
      <c r="D2" s="58"/>
      <c r="E2" s="58"/>
      <c r="F2" s="58"/>
      <c r="G2" s="58"/>
      <c r="H2" s="58"/>
      <c r="I2" s="58"/>
      <c r="J2" s="58"/>
      <c r="K2" s="58"/>
    </row>
    <row r="3" spans="1:11">
      <c r="A3" s="59" t="s">
        <v>252</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117.6" customHeight="1">
      <c r="A6" s="1" t="s">
        <v>18</v>
      </c>
      <c r="B6" s="40" t="s">
        <v>119</v>
      </c>
      <c r="C6" s="5" t="s">
        <v>14</v>
      </c>
      <c r="D6" s="1">
        <v>1520</v>
      </c>
      <c r="E6" s="17"/>
      <c r="F6" s="1"/>
      <c r="G6" s="9">
        <f t="shared" ref="G6" si="0">(D6*F6)</f>
        <v>0</v>
      </c>
      <c r="H6" s="10">
        <v>0.08</v>
      </c>
      <c r="I6" s="9">
        <f>ROUND(F6*1.08,2)</f>
        <v>0</v>
      </c>
      <c r="J6" s="11">
        <f t="shared" ref="J6" si="1">(D6*I6)</f>
        <v>0</v>
      </c>
      <c r="K6" s="28"/>
    </row>
    <row r="7" spans="1:11" ht="146.44999999999999" customHeight="1">
      <c r="A7" s="1" t="s">
        <v>21</v>
      </c>
      <c r="B7" s="40" t="s">
        <v>120</v>
      </c>
      <c r="C7" s="5" t="s">
        <v>14</v>
      </c>
      <c r="D7" s="1">
        <v>800</v>
      </c>
      <c r="E7" s="17"/>
      <c r="F7" s="1"/>
      <c r="G7" s="9">
        <f t="shared" ref="G7" si="2">(D7*F7)</f>
        <v>0</v>
      </c>
      <c r="H7" s="10">
        <v>0.08</v>
      </c>
      <c r="I7" s="9">
        <f>ROUND(F7*1.08,2)</f>
        <v>0</v>
      </c>
      <c r="J7" s="11">
        <f t="shared" ref="J7" si="3">(D7*I7)</f>
        <v>0</v>
      </c>
      <c r="K7" s="28"/>
    </row>
    <row r="8" spans="1:11" ht="18" customHeight="1">
      <c r="A8" s="60" t="s">
        <v>17</v>
      </c>
      <c r="B8" s="60"/>
      <c r="C8" s="60"/>
      <c r="D8" s="60"/>
      <c r="E8" s="60"/>
      <c r="F8" s="60"/>
      <c r="G8" s="43">
        <f>SUM(G6:G7)</f>
        <v>0</v>
      </c>
      <c r="H8" s="44" t="s">
        <v>11</v>
      </c>
      <c r="I8" s="45" t="s">
        <v>11</v>
      </c>
      <c r="J8" s="43">
        <f>SUM(J6:J7)</f>
        <v>0</v>
      </c>
      <c r="K8" s="45" t="s">
        <v>11</v>
      </c>
    </row>
    <row r="10" spans="1:11" ht="15" customHeight="1">
      <c r="A10" s="61" t="s">
        <v>12</v>
      </c>
      <c r="B10" s="61"/>
      <c r="C10" s="61"/>
      <c r="D10" s="61"/>
      <c r="E10" s="61"/>
    </row>
    <row r="11" spans="1:11">
      <c r="A11" s="55" t="s">
        <v>16</v>
      </c>
      <c r="B11" s="55"/>
      <c r="C11" s="55"/>
      <c r="D11" s="55"/>
      <c r="E11" s="55"/>
    </row>
    <row r="12" spans="1:11">
      <c r="A12" s="55" t="s">
        <v>13</v>
      </c>
      <c r="B12" s="55"/>
      <c r="C12" s="55"/>
      <c r="D12" s="55"/>
      <c r="E12" s="55"/>
    </row>
    <row r="15" spans="1:11">
      <c r="A15" s="56"/>
      <c r="B15" s="56"/>
      <c r="C15" s="56"/>
      <c r="G15" s="56"/>
      <c r="H15" s="56"/>
      <c r="I15" s="56"/>
      <c r="J15" s="56"/>
      <c r="K15" s="56"/>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6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5BE55-9E6B-4587-BEAD-64C1A98255E8}">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251</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21.6" customHeight="1">
      <c r="A6" s="1" t="s">
        <v>18</v>
      </c>
      <c r="B6" s="29" t="s">
        <v>115</v>
      </c>
      <c r="C6" s="1" t="s">
        <v>14</v>
      </c>
      <c r="D6" s="1">
        <v>12000</v>
      </c>
      <c r="E6" s="1"/>
      <c r="F6" s="1"/>
      <c r="G6" s="9">
        <f t="shared" ref="G6" si="0">(D6*F6)</f>
        <v>0</v>
      </c>
      <c r="H6" s="10">
        <v>0.08</v>
      </c>
      <c r="I6" s="9">
        <f>ROUND(F6*1.08,2)</f>
        <v>0</v>
      </c>
      <c r="J6" s="11">
        <f t="shared" ref="J6" si="1">(D6*I6)</f>
        <v>0</v>
      </c>
      <c r="K6" s="3"/>
    </row>
    <row r="7" spans="1:11" ht="22.15" customHeight="1">
      <c r="A7" s="1" t="s">
        <v>21</v>
      </c>
      <c r="B7" s="29" t="s">
        <v>116</v>
      </c>
      <c r="C7" s="1" t="s">
        <v>14</v>
      </c>
      <c r="D7" s="1">
        <v>50</v>
      </c>
      <c r="E7" s="17"/>
      <c r="F7" s="1"/>
      <c r="G7" s="9">
        <f t="shared" ref="G7" si="2">(D7*F7)</f>
        <v>0</v>
      </c>
      <c r="H7" s="10">
        <v>0.08</v>
      </c>
      <c r="I7" s="9">
        <f>ROUND(F7*1.08,2)</f>
        <v>0</v>
      </c>
      <c r="J7" s="11">
        <f t="shared" ref="J7" si="3">(D7*I7)</f>
        <v>0</v>
      </c>
      <c r="K7" s="28"/>
    </row>
    <row r="8" spans="1:11" ht="18" customHeight="1">
      <c r="A8" s="60" t="s">
        <v>17</v>
      </c>
      <c r="B8" s="60"/>
      <c r="C8" s="60"/>
      <c r="D8" s="60"/>
      <c r="E8" s="60"/>
      <c r="F8" s="60"/>
      <c r="G8" s="43">
        <f>SUM(G6:G7)</f>
        <v>0</v>
      </c>
      <c r="H8" s="44" t="s">
        <v>11</v>
      </c>
      <c r="I8" s="45" t="s">
        <v>11</v>
      </c>
      <c r="J8" s="43">
        <f>SUM(J6:J7)</f>
        <v>0</v>
      </c>
      <c r="K8" s="45" t="s">
        <v>11</v>
      </c>
    </row>
    <row r="10" spans="1:11" ht="15" customHeight="1">
      <c r="A10" s="61" t="s">
        <v>12</v>
      </c>
      <c r="B10" s="61"/>
      <c r="C10" s="61"/>
      <c r="D10" s="61"/>
      <c r="E10" s="61"/>
    </row>
    <row r="11" spans="1:11">
      <c r="A11" s="55" t="s">
        <v>16</v>
      </c>
      <c r="B11" s="55"/>
      <c r="C11" s="55"/>
      <c r="D11" s="55"/>
      <c r="E11" s="55"/>
    </row>
    <row r="12" spans="1:11">
      <c r="A12" s="55" t="s">
        <v>13</v>
      </c>
      <c r="B12" s="55"/>
      <c r="C12" s="55"/>
      <c r="D12" s="55"/>
      <c r="E12" s="55"/>
    </row>
    <row r="15" spans="1:11">
      <c r="A15" s="56"/>
      <c r="B15" s="56"/>
      <c r="C15" s="56"/>
      <c r="G15" s="56"/>
      <c r="H15" s="56"/>
      <c r="I15" s="56"/>
      <c r="J15" s="56"/>
      <c r="K15" s="56"/>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92C8-5741-41B0-90C5-2D069AC720AA}">
  <sheetPr>
    <pageSetUpPr fitToPage="1"/>
  </sheetPr>
  <dimension ref="A1:K15"/>
  <sheetViews>
    <sheetView workbookViewId="0">
      <selection activeCell="H1" sqref="H1:K1"/>
    </sheetView>
  </sheetViews>
  <sheetFormatPr defaultRowHeight="15"/>
  <cols>
    <col min="1" max="1" width="5.85546875" customWidth="1"/>
    <col min="2" max="2" width="45.28515625"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250</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303.60000000000002" customHeight="1">
      <c r="A6" s="1" t="s">
        <v>18</v>
      </c>
      <c r="B6" s="14" t="s">
        <v>28</v>
      </c>
      <c r="C6" s="8" t="s">
        <v>14</v>
      </c>
      <c r="D6" s="7">
        <v>15</v>
      </c>
      <c r="E6" s="1"/>
      <c r="F6" s="1"/>
      <c r="G6" s="9">
        <f>D6*F6</f>
        <v>0</v>
      </c>
      <c r="H6" s="10">
        <v>0.08</v>
      </c>
      <c r="I6" s="9">
        <f>ROUND(F6*1.08,2)</f>
        <v>0</v>
      </c>
      <c r="J6" s="11">
        <f t="shared" ref="J6:J7" si="0">(D6*I6)</f>
        <v>0</v>
      </c>
      <c r="K6" s="3"/>
    </row>
    <row r="7" spans="1:11" ht="298.14999999999998" customHeight="1">
      <c r="A7" s="1" t="s">
        <v>21</v>
      </c>
      <c r="B7" s="14" t="s">
        <v>27</v>
      </c>
      <c r="C7" s="19" t="s">
        <v>14</v>
      </c>
      <c r="D7" s="7">
        <v>30</v>
      </c>
      <c r="E7" s="1"/>
      <c r="F7" s="1"/>
      <c r="G7" s="9">
        <f>D7*F7</f>
        <v>0</v>
      </c>
      <c r="H7" s="10">
        <v>0.08</v>
      </c>
      <c r="I7" s="9">
        <f>ROUND(F7*1.08,2)</f>
        <v>0</v>
      </c>
      <c r="J7" s="11">
        <f t="shared" si="0"/>
        <v>0</v>
      </c>
      <c r="K7" s="28"/>
    </row>
    <row r="8" spans="1:11" ht="18" customHeight="1">
      <c r="A8" s="60" t="s">
        <v>17</v>
      </c>
      <c r="B8" s="60"/>
      <c r="C8" s="60"/>
      <c r="D8" s="60"/>
      <c r="E8" s="60"/>
      <c r="F8" s="60"/>
      <c r="G8" s="43">
        <f>SUM(G6:G7)</f>
        <v>0</v>
      </c>
      <c r="H8" s="44" t="s">
        <v>11</v>
      </c>
      <c r="I8" s="45" t="s">
        <v>11</v>
      </c>
      <c r="J8" s="43">
        <f>SUM(J6:J7)</f>
        <v>0</v>
      </c>
      <c r="K8" s="45" t="s">
        <v>11</v>
      </c>
    </row>
    <row r="10" spans="1:11" ht="15" customHeight="1">
      <c r="A10" s="61" t="s">
        <v>12</v>
      </c>
      <c r="B10" s="61"/>
      <c r="C10" s="61"/>
      <c r="D10" s="61"/>
      <c r="E10" s="61"/>
    </row>
    <row r="11" spans="1:11">
      <c r="A11" s="55" t="s">
        <v>16</v>
      </c>
      <c r="B11" s="55"/>
      <c r="C11" s="55"/>
      <c r="D11" s="55"/>
      <c r="E11" s="55"/>
    </row>
    <row r="12" spans="1:11">
      <c r="A12" s="55" t="s">
        <v>13</v>
      </c>
      <c r="B12" s="55"/>
      <c r="C12" s="55"/>
      <c r="D12" s="55"/>
      <c r="E12" s="55"/>
    </row>
    <row r="15" spans="1:11">
      <c r="A15" s="56"/>
      <c r="B15" s="56"/>
      <c r="C15" s="56"/>
      <c r="G15" s="56"/>
      <c r="H15" s="56"/>
      <c r="I15" s="56"/>
      <c r="J15" s="56"/>
      <c r="K15" s="56"/>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D6883-AF93-4FF5-8A40-69927D2C3EE1}">
  <sheetPr>
    <pageSetUpPr fitToPage="1"/>
  </sheetPr>
  <dimension ref="A1:K16"/>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249</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63" customHeight="1">
      <c r="A6" s="1" t="s">
        <v>18</v>
      </c>
      <c r="B6" s="14" t="s">
        <v>29</v>
      </c>
      <c r="C6" s="4" t="s">
        <v>14</v>
      </c>
      <c r="D6" s="6">
        <v>290</v>
      </c>
      <c r="E6" s="1"/>
      <c r="F6" s="1"/>
      <c r="G6" s="9">
        <f t="shared" ref="G6:G8" si="0">(D6*F6)</f>
        <v>0</v>
      </c>
      <c r="H6" s="10">
        <v>0.08</v>
      </c>
      <c r="I6" s="9">
        <f>ROUND(F6*1.08,2)</f>
        <v>0</v>
      </c>
      <c r="J6" s="11">
        <f t="shared" ref="J6:J8" si="1">(D6*I6)</f>
        <v>0</v>
      </c>
      <c r="K6" s="3"/>
    </row>
    <row r="7" spans="1:11" ht="105" customHeight="1">
      <c r="A7" s="1" t="s">
        <v>21</v>
      </c>
      <c r="B7" s="14" t="s">
        <v>30</v>
      </c>
      <c r="C7" s="4" t="s">
        <v>14</v>
      </c>
      <c r="D7" s="6">
        <v>4</v>
      </c>
      <c r="E7" s="1"/>
      <c r="F7" s="1"/>
      <c r="G7" s="9">
        <f t="shared" ref="G7" si="2">(D7*F7)</f>
        <v>0</v>
      </c>
      <c r="H7" s="10">
        <v>0.08</v>
      </c>
      <c r="I7" s="9">
        <f t="shared" ref="I7:I8" si="3">ROUND(F7*1.08,2)</f>
        <v>0</v>
      </c>
      <c r="J7" s="11">
        <f t="shared" ref="J7" si="4">(D7*I7)</f>
        <v>0</v>
      </c>
      <c r="K7" s="3"/>
    </row>
    <row r="8" spans="1:11" ht="51.6" customHeight="1">
      <c r="A8" s="1" t="s">
        <v>22</v>
      </c>
      <c r="B8" s="14" t="s">
        <v>31</v>
      </c>
      <c r="C8" s="4" t="s">
        <v>14</v>
      </c>
      <c r="D8" s="7">
        <v>5</v>
      </c>
      <c r="E8" s="1"/>
      <c r="F8" s="1"/>
      <c r="G8" s="9">
        <f t="shared" si="0"/>
        <v>0</v>
      </c>
      <c r="H8" s="10">
        <v>0.08</v>
      </c>
      <c r="I8" s="9">
        <f t="shared" si="3"/>
        <v>0</v>
      </c>
      <c r="J8" s="11">
        <f t="shared" si="1"/>
        <v>0</v>
      </c>
      <c r="K8" s="28"/>
    </row>
    <row r="9" spans="1:11" ht="18" customHeight="1">
      <c r="A9" s="60" t="s">
        <v>17</v>
      </c>
      <c r="B9" s="60"/>
      <c r="C9" s="60"/>
      <c r="D9" s="60"/>
      <c r="E9" s="60"/>
      <c r="F9" s="60"/>
      <c r="G9" s="43">
        <f>SUM(G6:G8)</f>
        <v>0</v>
      </c>
      <c r="H9" s="44" t="s">
        <v>11</v>
      </c>
      <c r="I9" s="45" t="s">
        <v>11</v>
      </c>
      <c r="J9" s="43">
        <f>SUM(J6:J8)</f>
        <v>0</v>
      </c>
      <c r="K9" s="45" t="s">
        <v>11</v>
      </c>
    </row>
    <row r="11" spans="1:11" ht="15" customHeight="1">
      <c r="A11" s="61" t="s">
        <v>12</v>
      </c>
      <c r="B11" s="61"/>
      <c r="C11" s="61"/>
      <c r="D11" s="61"/>
      <c r="E11" s="61"/>
    </row>
    <row r="12" spans="1:11">
      <c r="A12" s="55" t="s">
        <v>16</v>
      </c>
      <c r="B12" s="55"/>
      <c r="C12" s="55"/>
      <c r="D12" s="55"/>
      <c r="E12" s="55"/>
    </row>
    <row r="13" spans="1:11">
      <c r="A13" s="55" t="s">
        <v>13</v>
      </c>
      <c r="B13" s="55"/>
      <c r="C13" s="55"/>
      <c r="D13" s="55"/>
      <c r="E13" s="55"/>
    </row>
    <row r="16" spans="1:11">
      <c r="A16" s="56"/>
      <c r="B16" s="56"/>
      <c r="C16" s="56"/>
      <c r="G16" s="56"/>
      <c r="H16" s="56"/>
      <c r="I16" s="56"/>
      <c r="J16" s="56"/>
      <c r="K16" s="56"/>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0B55B-4586-4A6B-B2E8-E55F58BEB950}">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248</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32.450000000000003" customHeight="1">
      <c r="A6" s="1"/>
      <c r="B6" s="13" t="s">
        <v>32</v>
      </c>
      <c r="C6" s="5" t="s">
        <v>14</v>
      </c>
      <c r="D6" s="6">
        <v>20</v>
      </c>
      <c r="E6" s="16"/>
      <c r="F6" s="1"/>
      <c r="G6" s="9">
        <f t="shared" ref="G6" si="0">(D6*F6)</f>
        <v>0</v>
      </c>
      <c r="H6" s="10">
        <v>0.08</v>
      </c>
      <c r="I6" s="20">
        <f>ROUND(F6*1.08,2)</f>
        <v>0</v>
      </c>
      <c r="J6" s="11">
        <f t="shared" ref="J6" si="1">(D6*I6)</f>
        <v>0</v>
      </c>
      <c r="K6" s="28"/>
    </row>
    <row r="7" spans="1:11" ht="18"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8203B-5AD5-479E-B906-0C183D09D4BA}">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247</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32.450000000000003" customHeight="1">
      <c r="A6" s="1" t="s">
        <v>18</v>
      </c>
      <c r="B6" s="13" t="s">
        <v>33</v>
      </c>
      <c r="C6" s="5" t="s">
        <v>14</v>
      </c>
      <c r="D6" s="6">
        <v>25</v>
      </c>
      <c r="E6" s="16"/>
      <c r="F6" s="1"/>
      <c r="G6" s="9">
        <f t="shared" ref="G6" si="0">(D6*F6)</f>
        <v>0</v>
      </c>
      <c r="H6" s="10">
        <v>0.08</v>
      </c>
      <c r="I6" s="20">
        <f>ROUND(F6*1.08,2)</f>
        <v>0</v>
      </c>
      <c r="J6" s="11">
        <f t="shared" ref="J6" si="1">(D6*I6)</f>
        <v>0</v>
      </c>
      <c r="K6" s="28"/>
    </row>
    <row r="7" spans="1:11" ht="18"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F600-A68D-4984-9E24-6A231F529E74}">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246</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46.9" customHeight="1">
      <c r="A6" s="1" t="s">
        <v>18</v>
      </c>
      <c r="B6" s="13" t="s">
        <v>117</v>
      </c>
      <c r="C6" s="5" t="s">
        <v>14</v>
      </c>
      <c r="D6" s="6">
        <v>120</v>
      </c>
      <c r="E6" s="16"/>
      <c r="F6" s="1"/>
      <c r="G6" s="9">
        <f t="shared" ref="G6" si="0">(D6*F6)</f>
        <v>0</v>
      </c>
      <c r="H6" s="10">
        <v>0.08</v>
      </c>
      <c r="I6" s="20">
        <f>ROUND(F6*1.08,2)</f>
        <v>0</v>
      </c>
      <c r="J6" s="11">
        <f t="shared" ref="J6" si="1">(D6*I6)</f>
        <v>0</v>
      </c>
      <c r="K6" s="28"/>
    </row>
    <row r="7" spans="1:11" ht="18"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9F5A-1DB8-49E0-91E1-EE26D5F067F9}">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4.28515625" customWidth="1"/>
  </cols>
  <sheetData>
    <row r="1" spans="1:11">
      <c r="H1" s="57" t="s">
        <v>258</v>
      </c>
      <c r="I1" s="57"/>
      <c r="J1" s="57"/>
      <c r="K1" s="57"/>
    </row>
    <row r="2" spans="1:11">
      <c r="A2" s="58" t="s">
        <v>238</v>
      </c>
      <c r="B2" s="58"/>
      <c r="C2" s="58"/>
      <c r="D2" s="58"/>
      <c r="E2" s="58"/>
      <c r="F2" s="58"/>
      <c r="G2" s="58"/>
      <c r="H2" s="58"/>
      <c r="I2" s="58"/>
      <c r="J2" s="58"/>
      <c r="K2" s="58"/>
    </row>
    <row r="3" spans="1:11">
      <c r="A3" s="59" t="s">
        <v>245</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27" customHeight="1">
      <c r="A6" s="1" t="s">
        <v>18</v>
      </c>
      <c r="B6" s="38" t="s">
        <v>106</v>
      </c>
      <c r="C6" s="5" t="s">
        <v>14</v>
      </c>
      <c r="D6" s="6">
        <v>1260</v>
      </c>
      <c r="E6" s="16" t="s">
        <v>112</v>
      </c>
      <c r="F6" s="1"/>
      <c r="G6" s="9">
        <f t="shared" ref="G6" si="0">(D6*F6)</f>
        <v>0</v>
      </c>
      <c r="H6" s="10">
        <v>0.08</v>
      </c>
      <c r="I6" s="20">
        <f>ROUND(F6*1.08,2)</f>
        <v>0</v>
      </c>
      <c r="J6" s="11">
        <f t="shared" ref="J6" si="1">(D6*I6)</f>
        <v>0</v>
      </c>
      <c r="K6" s="28"/>
    </row>
    <row r="7" spans="1:11" ht="28.9" customHeight="1">
      <c r="A7" s="1" t="s">
        <v>21</v>
      </c>
      <c r="B7" s="38" t="s">
        <v>107</v>
      </c>
      <c r="C7" s="5" t="s">
        <v>14</v>
      </c>
      <c r="D7" s="6">
        <v>1070</v>
      </c>
      <c r="E7" s="16" t="s">
        <v>113</v>
      </c>
      <c r="F7" s="1"/>
      <c r="G7" s="9">
        <f t="shared" ref="G7" si="2">(D7*F7)</f>
        <v>0</v>
      </c>
      <c r="H7" s="10">
        <v>0.08</v>
      </c>
      <c r="I7" s="20">
        <f>ROUND(F7*1.08,2)</f>
        <v>0</v>
      </c>
      <c r="J7" s="11">
        <f t="shared" ref="J7" si="3">(D7*I7)</f>
        <v>0</v>
      </c>
      <c r="K7" s="28"/>
    </row>
    <row r="8" spans="1:11" ht="18" customHeight="1">
      <c r="A8" s="60" t="s">
        <v>17</v>
      </c>
      <c r="B8" s="60"/>
      <c r="C8" s="60"/>
      <c r="D8" s="60"/>
      <c r="E8" s="60"/>
      <c r="F8" s="60"/>
      <c r="G8" s="43">
        <f>SUM(G6:G7)</f>
        <v>0</v>
      </c>
      <c r="H8" s="44" t="s">
        <v>11</v>
      </c>
      <c r="I8" s="45" t="s">
        <v>11</v>
      </c>
      <c r="J8" s="43">
        <f>SUM(J6:J7)</f>
        <v>0</v>
      </c>
      <c r="K8" s="45" t="s">
        <v>11</v>
      </c>
    </row>
    <row r="10" spans="1:11" ht="15" customHeight="1">
      <c r="A10" s="61" t="s">
        <v>12</v>
      </c>
      <c r="B10" s="61"/>
      <c r="C10" s="61"/>
      <c r="D10" s="61"/>
      <c r="E10" s="61"/>
    </row>
    <row r="11" spans="1:11">
      <c r="A11" s="55" t="s">
        <v>16</v>
      </c>
      <c r="B11" s="55"/>
      <c r="C11" s="55"/>
      <c r="D11" s="55"/>
      <c r="E11" s="55"/>
    </row>
    <row r="12" spans="1:11">
      <c r="A12" s="55" t="s">
        <v>13</v>
      </c>
      <c r="B12" s="55"/>
      <c r="C12" s="55"/>
      <c r="D12" s="55"/>
      <c r="E12" s="55"/>
    </row>
    <row r="15" spans="1:11">
      <c r="A15" s="56"/>
      <c r="B15" s="56"/>
      <c r="C15" s="56"/>
      <c r="G15" s="56"/>
      <c r="H15" s="56"/>
      <c r="I15" s="56"/>
      <c r="J15" s="56"/>
      <c r="K15" s="56"/>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9234C-5670-4212-A88D-184CADEA3B72}">
  <sheetPr>
    <pageSetUpPr fitToPage="1"/>
  </sheetPr>
  <dimension ref="A1:K18"/>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244</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30">
      <c r="A6" s="5"/>
      <c r="B6" s="13" t="s">
        <v>76</v>
      </c>
      <c r="C6" s="5" t="s">
        <v>14</v>
      </c>
      <c r="D6" s="6">
        <v>18</v>
      </c>
      <c r="E6" s="1"/>
      <c r="F6" s="1"/>
      <c r="G6" s="9">
        <f t="shared" ref="G6:G7" si="0">(D6*F6)</f>
        <v>0</v>
      </c>
      <c r="H6" s="36">
        <v>0.08</v>
      </c>
      <c r="I6" s="9">
        <f>ROUND(F6*1.08,2)</f>
        <v>0</v>
      </c>
      <c r="J6" s="11">
        <f t="shared" ref="J6:J7" si="1">(D6*I6)</f>
        <v>0</v>
      </c>
      <c r="K6" s="3"/>
    </row>
    <row r="7" spans="1:11" ht="30">
      <c r="A7" s="5"/>
      <c r="B7" s="13" t="s">
        <v>77</v>
      </c>
      <c r="C7" s="5" t="s">
        <v>14</v>
      </c>
      <c r="D7" s="6">
        <v>50</v>
      </c>
      <c r="E7" s="1"/>
      <c r="F7" s="1"/>
      <c r="G7" s="9">
        <f t="shared" si="0"/>
        <v>0</v>
      </c>
      <c r="H7" s="36">
        <v>0.08</v>
      </c>
      <c r="I7" s="9">
        <f>ROUND(F7*1.08,2)</f>
        <v>0</v>
      </c>
      <c r="J7" s="11">
        <f t="shared" si="1"/>
        <v>0</v>
      </c>
      <c r="K7" s="3"/>
    </row>
    <row r="8" spans="1:11" ht="19.149999999999999" customHeight="1">
      <c r="A8" s="60" t="s">
        <v>17</v>
      </c>
      <c r="B8" s="60"/>
      <c r="C8" s="60"/>
      <c r="D8" s="60"/>
      <c r="E8" s="60"/>
      <c r="F8" s="60"/>
      <c r="G8" s="43">
        <f>SUM(G6:G7)</f>
        <v>0</v>
      </c>
      <c r="H8" s="44" t="s">
        <v>11</v>
      </c>
      <c r="I8" s="45" t="s">
        <v>11</v>
      </c>
      <c r="J8" s="43">
        <f>SUM(J6:J7)</f>
        <v>0</v>
      </c>
      <c r="K8" s="45" t="s">
        <v>11</v>
      </c>
    </row>
    <row r="10" spans="1:11" ht="15" customHeight="1">
      <c r="A10" s="61" t="s">
        <v>12</v>
      </c>
      <c r="B10" s="61"/>
      <c r="C10" s="61"/>
      <c r="D10" s="61"/>
      <c r="E10" s="61"/>
    </row>
    <row r="11" spans="1:11">
      <c r="A11" s="55" t="s">
        <v>16</v>
      </c>
      <c r="B11" s="55"/>
      <c r="C11" s="55"/>
      <c r="D11" s="55"/>
      <c r="E11" s="55"/>
    </row>
    <row r="12" spans="1:11">
      <c r="A12" s="55" t="s">
        <v>13</v>
      </c>
      <c r="B12" s="55"/>
      <c r="C12" s="55"/>
      <c r="D12" s="55"/>
      <c r="E12" s="55"/>
    </row>
    <row r="15" spans="1:11">
      <c r="A15" s="56"/>
      <c r="B15" s="56"/>
      <c r="C15" s="56"/>
      <c r="G15" s="56"/>
      <c r="H15" s="56"/>
      <c r="I15" s="56"/>
      <c r="J15" s="56"/>
      <c r="K15" s="56"/>
    </row>
    <row r="18" spans="2:2">
      <c r="B18" s="22"/>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1"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CA684-D4AF-4673-84DE-C5D4298D151F}">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243</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30">
      <c r="A6" s="5" t="s">
        <v>18</v>
      </c>
      <c r="B6" s="24" t="s">
        <v>99</v>
      </c>
      <c r="C6" s="5" t="s">
        <v>14</v>
      </c>
      <c r="D6" s="6">
        <v>3</v>
      </c>
      <c r="E6" s="1"/>
      <c r="F6" s="1"/>
      <c r="G6" s="9">
        <f t="shared" ref="G6" si="0">(D6*F6)</f>
        <v>0</v>
      </c>
      <c r="H6" s="36">
        <v>0.08</v>
      </c>
      <c r="I6" s="9">
        <f>ROUND(F6*1.08,2)</f>
        <v>0</v>
      </c>
      <c r="J6" s="11">
        <f t="shared" ref="J6" si="1">(D6*I6)</f>
        <v>0</v>
      </c>
      <c r="K6" s="3"/>
    </row>
    <row r="7" spans="1:11" ht="19.149999999999999"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1"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82B7-1CFF-4FFF-8726-934A2BF89455}">
  <sheetPr>
    <pageSetUpPr fitToPage="1"/>
  </sheetPr>
  <dimension ref="A1:K19"/>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7" t="s">
        <v>258</v>
      </c>
      <c r="I1" s="57"/>
      <c r="J1" s="57"/>
      <c r="K1" s="57"/>
    </row>
    <row r="2" spans="1:11">
      <c r="A2" s="58" t="s">
        <v>238</v>
      </c>
      <c r="B2" s="58"/>
      <c r="C2" s="58"/>
      <c r="D2" s="58"/>
      <c r="E2" s="58"/>
      <c r="F2" s="58"/>
      <c r="G2" s="58"/>
      <c r="H2" s="58"/>
      <c r="I2" s="58"/>
      <c r="J2" s="58"/>
      <c r="K2" s="58"/>
    </row>
    <row r="3" spans="1:11">
      <c r="A3" s="59" t="s">
        <v>242</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45">
      <c r="A6" s="5" t="s">
        <v>18</v>
      </c>
      <c r="B6" s="41" t="s">
        <v>127</v>
      </c>
      <c r="C6" s="42" t="s">
        <v>14</v>
      </c>
      <c r="D6" s="6">
        <v>10</v>
      </c>
      <c r="E6" s="16"/>
      <c r="F6" s="1"/>
      <c r="G6" s="9">
        <f t="shared" ref="G6" si="0">(D6*F6)</f>
        <v>0</v>
      </c>
      <c r="H6" s="36">
        <v>0.08</v>
      </c>
      <c r="I6" s="9">
        <f>ROUND(F6*1.08,2)</f>
        <v>0</v>
      </c>
      <c r="J6" s="11">
        <f t="shared" ref="J6" si="1">(D6*I6)</f>
        <v>0</v>
      </c>
      <c r="K6" s="3"/>
    </row>
    <row r="7" spans="1:11" ht="60">
      <c r="A7" s="5" t="s">
        <v>21</v>
      </c>
      <c r="B7" s="13" t="s">
        <v>125</v>
      </c>
      <c r="C7" s="5" t="s">
        <v>14</v>
      </c>
      <c r="D7" s="6">
        <v>100</v>
      </c>
      <c r="E7" s="16"/>
      <c r="F7" s="1"/>
      <c r="G7" s="9">
        <f t="shared" ref="G7:G8" si="2">(D7*F7)</f>
        <v>0</v>
      </c>
      <c r="H7" s="36">
        <v>0.08</v>
      </c>
      <c r="I7" s="9">
        <f t="shared" ref="I7:I8" si="3">ROUND(F7*1.08,2)</f>
        <v>0</v>
      </c>
      <c r="J7" s="11">
        <f t="shared" ref="J7:J8" si="4">(D7*I7)</f>
        <v>0</v>
      </c>
      <c r="K7" s="3"/>
    </row>
    <row r="8" spans="1:11" ht="60">
      <c r="A8" s="5" t="s">
        <v>22</v>
      </c>
      <c r="B8" s="13" t="s">
        <v>126</v>
      </c>
      <c r="C8" s="5" t="s">
        <v>14</v>
      </c>
      <c r="D8" s="6">
        <v>60</v>
      </c>
      <c r="E8" s="16"/>
      <c r="F8" s="1"/>
      <c r="G8" s="9">
        <f t="shared" si="2"/>
        <v>0</v>
      </c>
      <c r="H8" s="36">
        <v>0.08</v>
      </c>
      <c r="I8" s="9">
        <f t="shared" si="3"/>
        <v>0</v>
      </c>
      <c r="J8" s="11">
        <f t="shared" si="4"/>
        <v>0</v>
      </c>
      <c r="K8" s="3"/>
    </row>
    <row r="9" spans="1:11" ht="19.149999999999999" customHeight="1">
      <c r="A9" s="60" t="s">
        <v>17</v>
      </c>
      <c r="B9" s="60"/>
      <c r="C9" s="60"/>
      <c r="D9" s="60"/>
      <c r="E9" s="60"/>
      <c r="F9" s="60"/>
      <c r="G9" s="43">
        <f>SUM(G6:G6)</f>
        <v>0</v>
      </c>
      <c r="H9" s="44" t="s">
        <v>11</v>
      </c>
      <c r="I9" s="45" t="s">
        <v>11</v>
      </c>
      <c r="J9" s="43">
        <f>SUM(J6:J6)</f>
        <v>0</v>
      </c>
      <c r="K9" s="45" t="s">
        <v>11</v>
      </c>
    </row>
    <row r="11" spans="1:11" ht="15" customHeight="1">
      <c r="A11" s="61" t="s">
        <v>12</v>
      </c>
      <c r="B11" s="61"/>
      <c r="C11" s="61"/>
      <c r="D11" s="61"/>
      <c r="E11" s="61"/>
    </row>
    <row r="12" spans="1:11">
      <c r="A12" s="55" t="s">
        <v>16</v>
      </c>
      <c r="B12" s="55"/>
      <c r="C12" s="55"/>
      <c r="D12" s="55"/>
      <c r="E12" s="55"/>
    </row>
    <row r="13" spans="1:11">
      <c r="A13" s="55" t="s">
        <v>13</v>
      </c>
      <c r="B13" s="55"/>
      <c r="C13" s="55"/>
      <c r="D13" s="55"/>
      <c r="E13" s="55"/>
    </row>
    <row r="16" spans="1:11">
      <c r="A16" s="56"/>
      <c r="B16" s="56"/>
      <c r="C16" s="56"/>
      <c r="G16" s="56"/>
      <c r="H16" s="56"/>
      <c r="I16" s="56"/>
      <c r="J16" s="56"/>
      <c r="K16" s="56"/>
    </row>
    <row r="19" spans="2:2">
      <c r="B19" s="22"/>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1"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F80AF-461C-41C2-A07D-4EB77B0A2E25}">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7" t="s">
        <v>258</v>
      </c>
      <c r="I1" s="57"/>
      <c r="J1" s="57"/>
      <c r="K1" s="57"/>
    </row>
    <row r="2" spans="1:11">
      <c r="A2" s="58" t="s">
        <v>238</v>
      </c>
      <c r="B2" s="58"/>
      <c r="C2" s="58"/>
      <c r="D2" s="58"/>
      <c r="E2" s="58"/>
      <c r="F2" s="58"/>
      <c r="G2" s="58"/>
      <c r="H2" s="58"/>
      <c r="I2" s="58"/>
      <c r="J2" s="58"/>
      <c r="K2" s="58"/>
    </row>
    <row r="3" spans="1:11">
      <c r="A3" s="59" t="s">
        <v>241</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27" customHeight="1">
      <c r="A6" s="5" t="s">
        <v>18</v>
      </c>
      <c r="B6" s="41" t="s">
        <v>121</v>
      </c>
      <c r="C6" s="42" t="s">
        <v>14</v>
      </c>
      <c r="D6" s="6">
        <v>240</v>
      </c>
      <c r="E6" s="16"/>
      <c r="F6" s="1"/>
      <c r="G6" s="9">
        <f t="shared" ref="G6" si="0">(D6*F6)</f>
        <v>0</v>
      </c>
      <c r="H6" s="36">
        <v>0.08</v>
      </c>
      <c r="I6" s="9">
        <f>ROUND(F6*1.08,2)</f>
        <v>0</v>
      </c>
      <c r="J6" s="11">
        <f t="shared" ref="J6" si="1">(D6*I6)</f>
        <v>0</v>
      </c>
      <c r="K6" s="3"/>
    </row>
    <row r="7" spans="1:11" ht="19.149999999999999"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C984E-091B-4046-A030-786B5CF47C77}">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7" t="s">
        <v>258</v>
      </c>
      <c r="I1" s="57"/>
      <c r="J1" s="57"/>
      <c r="K1" s="57"/>
    </row>
    <row r="2" spans="1:11">
      <c r="A2" s="58" t="s">
        <v>238</v>
      </c>
      <c r="B2" s="58"/>
      <c r="C2" s="58"/>
      <c r="D2" s="58"/>
      <c r="E2" s="58"/>
      <c r="F2" s="58"/>
      <c r="G2" s="58"/>
      <c r="H2" s="58"/>
      <c r="I2" s="58"/>
      <c r="J2" s="58"/>
      <c r="K2" s="58"/>
    </row>
    <row r="3" spans="1:11">
      <c r="A3" s="59" t="s">
        <v>240</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45" customHeight="1">
      <c r="A6" s="5" t="s">
        <v>18</v>
      </c>
      <c r="B6" s="41" t="s">
        <v>124</v>
      </c>
      <c r="C6" s="42" t="s">
        <v>20</v>
      </c>
      <c r="D6" s="6">
        <v>5400</v>
      </c>
      <c r="E6" s="16"/>
      <c r="F6" s="1"/>
      <c r="G6" s="9">
        <f t="shared" ref="G6" si="0">(D6*F6)</f>
        <v>0</v>
      </c>
      <c r="H6" s="36">
        <v>0.08</v>
      </c>
      <c r="I6" s="9">
        <f>ROUND(F6*1.08,2)</f>
        <v>0</v>
      </c>
      <c r="J6" s="11">
        <f t="shared" ref="J6" si="1">(D6*I6)</f>
        <v>0</v>
      </c>
      <c r="K6" s="3"/>
    </row>
    <row r="7" spans="1:11" ht="19.149999999999999"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03C8-0A4A-49FF-878D-C27D2F8D8229}">
  <sheetPr>
    <pageSetUpPr fitToPage="1"/>
  </sheetPr>
  <dimension ref="A1:K17"/>
  <sheetViews>
    <sheetView zoomScale="95" zoomScaleNormal="95" workbookViewId="0">
      <selection activeCell="G22" sqref="G22"/>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7" t="s">
        <v>258</v>
      </c>
      <c r="I1" s="57"/>
      <c r="J1" s="57"/>
      <c r="K1" s="57"/>
    </row>
    <row r="2" spans="1:11">
      <c r="A2" s="58" t="s">
        <v>238</v>
      </c>
      <c r="B2" s="58"/>
      <c r="C2" s="58"/>
      <c r="D2" s="58"/>
      <c r="E2" s="58"/>
      <c r="F2" s="58"/>
      <c r="G2" s="58"/>
      <c r="H2" s="58"/>
      <c r="I2" s="58"/>
      <c r="J2" s="58"/>
      <c r="K2" s="58"/>
    </row>
    <row r="3" spans="1:11">
      <c r="A3" s="59" t="s">
        <v>239</v>
      </c>
      <c r="B3" s="59"/>
      <c r="C3" s="59"/>
      <c r="D3" s="59"/>
      <c r="E3" s="59"/>
      <c r="F3" s="59"/>
      <c r="G3" s="59"/>
      <c r="H3" s="59"/>
      <c r="I3" s="59"/>
      <c r="J3" s="59"/>
      <c r="K3" s="59"/>
    </row>
    <row r="4" spans="1:11" ht="60" customHeight="1">
      <c r="A4" s="46" t="s">
        <v>0</v>
      </c>
      <c r="B4" s="47" t="s">
        <v>1</v>
      </c>
      <c r="C4" s="46" t="s">
        <v>2</v>
      </c>
      <c r="D4" s="46" t="s">
        <v>3</v>
      </c>
      <c r="E4" s="47" t="s">
        <v>10</v>
      </c>
      <c r="F4" s="47" t="s">
        <v>4</v>
      </c>
      <c r="G4" s="47" t="s">
        <v>5</v>
      </c>
      <c r="H4" s="47" t="s">
        <v>6</v>
      </c>
      <c r="I4" s="47" t="s">
        <v>7</v>
      </c>
      <c r="J4" s="47" t="s">
        <v>8</v>
      </c>
      <c r="K4" s="47" t="s">
        <v>9</v>
      </c>
    </row>
    <row r="5" spans="1:11">
      <c r="A5" s="46">
        <v>1</v>
      </c>
      <c r="B5" s="46">
        <v>2</v>
      </c>
      <c r="C5" s="46">
        <v>3</v>
      </c>
      <c r="D5" s="46">
        <v>4</v>
      </c>
      <c r="E5" s="46">
        <v>5</v>
      </c>
      <c r="F5" s="46">
        <v>6</v>
      </c>
      <c r="G5" s="46">
        <v>7</v>
      </c>
      <c r="H5" s="46">
        <v>8</v>
      </c>
      <c r="I5" s="46">
        <v>9</v>
      </c>
      <c r="J5" s="46">
        <v>10</v>
      </c>
      <c r="K5" s="46">
        <v>11</v>
      </c>
    </row>
    <row r="6" spans="1:11" ht="105" customHeight="1">
      <c r="A6" s="5" t="s">
        <v>18</v>
      </c>
      <c r="B6" s="41" t="s">
        <v>128</v>
      </c>
      <c r="C6" s="42" t="s">
        <v>14</v>
      </c>
      <c r="D6" s="6">
        <v>20</v>
      </c>
      <c r="E6" s="16"/>
      <c r="F6" s="1"/>
      <c r="G6" s="9">
        <f t="shared" ref="G6" si="0">(D6*F6)</f>
        <v>0</v>
      </c>
      <c r="H6" s="36">
        <v>0.08</v>
      </c>
      <c r="I6" s="9">
        <f>ROUND(F6*1.08,2)</f>
        <v>0</v>
      </c>
      <c r="J6" s="11">
        <f t="shared" ref="J6" si="1">(D6*I6)</f>
        <v>0</v>
      </c>
      <c r="K6" s="3"/>
    </row>
    <row r="7" spans="1:11" ht="19.149999999999999" customHeight="1">
      <c r="A7" s="60" t="s">
        <v>17</v>
      </c>
      <c r="B7" s="60"/>
      <c r="C7" s="60"/>
      <c r="D7" s="60"/>
      <c r="E7" s="60"/>
      <c r="F7" s="60"/>
      <c r="G7" s="43">
        <f>SUM(G6:G6)</f>
        <v>0</v>
      </c>
      <c r="H7" s="44" t="s">
        <v>11</v>
      </c>
      <c r="I7" s="45" t="s">
        <v>11</v>
      </c>
      <c r="J7" s="43">
        <f>SUM(J6:J6)</f>
        <v>0</v>
      </c>
      <c r="K7" s="45" t="s">
        <v>11</v>
      </c>
    </row>
    <row r="9" spans="1:11" ht="15" customHeight="1">
      <c r="A9" s="61" t="s">
        <v>12</v>
      </c>
      <c r="B9" s="61"/>
      <c r="C9" s="61"/>
      <c r="D9" s="61"/>
      <c r="E9" s="61"/>
    </row>
    <row r="10" spans="1:11">
      <c r="A10" s="55" t="s">
        <v>16</v>
      </c>
      <c r="B10" s="55"/>
      <c r="C10" s="55"/>
      <c r="D10" s="55"/>
      <c r="E10" s="55"/>
    </row>
    <row r="11" spans="1:11">
      <c r="A11" s="55" t="s">
        <v>13</v>
      </c>
      <c r="B11" s="55"/>
      <c r="C11" s="55"/>
      <c r="D11" s="55"/>
      <c r="E11" s="55"/>
    </row>
    <row r="14" spans="1:11">
      <c r="A14" s="56"/>
      <c r="B14" s="56"/>
      <c r="C14" s="56"/>
      <c r="G14" s="56"/>
      <c r="H14" s="56"/>
      <c r="I14" s="56"/>
      <c r="J14" s="56"/>
      <c r="K14" s="56"/>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19</vt:i4>
      </vt:variant>
      <vt:variant>
        <vt:lpstr>Nazwane zakresy</vt:lpstr>
      </vt:variant>
      <vt:variant>
        <vt:i4>1</vt:i4>
      </vt:variant>
    </vt:vector>
  </HeadingPairs>
  <TitlesOfParts>
    <vt:vector size="20" baseType="lpstr">
      <vt:lpstr>Pakiet 1</vt:lpstr>
      <vt:lpstr>Pakiet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Apteka</dc:creator>
  <cp:lastModifiedBy>Monika Mińska</cp:lastModifiedBy>
  <cp:lastPrinted>2026-04-14T10:51:26Z</cp:lastPrinted>
  <dcterms:created xsi:type="dcterms:W3CDTF">2025-01-16T19:51:40Z</dcterms:created>
  <dcterms:modified xsi:type="dcterms:W3CDTF">2026-05-27T08:15:36Z</dcterms:modified>
</cp:coreProperties>
</file>