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05" yWindow="0" windowWidth="14610" windowHeight="15585"/>
  </bookViews>
  <sheets>
    <sheet name="Arkusz2" sheetId="2" r:id="rId1"/>
  </sheets>
  <definedNames>
    <definedName name="_xlnm._FilterDatabase" localSheetId="0" hidden="1">Arkusz2!$A$2:$A$69</definedName>
    <definedName name="_xlnm.Print_Area" localSheetId="0">Arkusz2!$A$1:$S$71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69" i="2"/>
  <c r="M69" s="1"/>
  <c r="K69"/>
  <c r="L70" l="1"/>
  <c r="M70"/>
  <c r="L17" l="1"/>
  <c r="L18" s="1"/>
  <c r="L20"/>
  <c r="L21"/>
  <c r="L22"/>
  <c r="L25"/>
  <c r="L26"/>
  <c r="L27"/>
  <c r="L28"/>
  <c r="L29"/>
  <c r="L30"/>
  <c r="L33"/>
  <c r="L34"/>
  <c r="L35"/>
  <c r="L36"/>
  <c r="L37"/>
  <c r="L38"/>
  <c r="L39"/>
  <c r="L40"/>
  <c r="L41"/>
  <c r="L42"/>
  <c r="L45"/>
  <c r="L46" s="1"/>
  <c r="L48"/>
  <c r="L49" s="1"/>
  <c r="L51"/>
  <c r="L52" s="1"/>
  <c r="L54"/>
  <c r="L55"/>
  <c r="L56"/>
  <c r="L57"/>
  <c r="L60"/>
  <c r="L61"/>
  <c r="L62"/>
  <c r="L63"/>
  <c r="L64"/>
  <c r="L65"/>
  <c r="L7"/>
  <c r="M7" s="1"/>
  <c r="L8"/>
  <c r="M8" s="1"/>
  <c r="L9"/>
  <c r="M9" s="1"/>
  <c r="L10"/>
  <c r="M10" s="1"/>
  <c r="L11"/>
  <c r="M11" s="1"/>
  <c r="L12"/>
  <c r="M12" s="1"/>
  <c r="L13"/>
  <c r="M13" s="1"/>
  <c r="L14"/>
  <c r="M14" s="1"/>
  <c r="L6"/>
  <c r="M6" s="1"/>
  <c r="L5"/>
  <c r="K14"/>
  <c r="K13"/>
  <c r="K12"/>
  <c r="K11"/>
  <c r="K10"/>
  <c r="K9"/>
  <c r="K8"/>
  <c r="K7"/>
  <c r="K6"/>
  <c r="K5"/>
  <c r="K61"/>
  <c r="K62"/>
  <c r="K63"/>
  <c r="K64"/>
  <c r="K65"/>
  <c r="K60"/>
  <c r="K55"/>
  <c r="K56"/>
  <c r="K57"/>
  <c r="K54"/>
  <c r="K51"/>
  <c r="K48"/>
  <c r="K45"/>
  <c r="K34"/>
  <c r="K35"/>
  <c r="K36"/>
  <c r="K37"/>
  <c r="K38"/>
  <c r="K39"/>
  <c r="K40"/>
  <c r="K41"/>
  <c r="K42"/>
  <c r="K33"/>
  <c r="K26"/>
  <c r="K27"/>
  <c r="K28"/>
  <c r="K29"/>
  <c r="K30"/>
  <c r="K25"/>
  <c r="K22"/>
  <c r="K21"/>
  <c r="K20"/>
  <c r="K17"/>
  <c r="L15" l="1"/>
  <c r="L58"/>
  <c r="L43"/>
  <c r="L66"/>
  <c r="L31"/>
  <c r="L23"/>
  <c r="M5"/>
  <c r="M22"/>
  <c r="M65"/>
  <c r="M64"/>
  <c r="M63"/>
  <c r="M62"/>
  <c r="M57"/>
  <c r="M56"/>
  <c r="M55"/>
  <c r="M42"/>
  <c r="M41"/>
  <c r="M40"/>
  <c r="M39"/>
  <c r="M38"/>
  <c r="M37"/>
  <c r="M36"/>
  <c r="M35"/>
  <c r="M34"/>
  <c r="M30"/>
  <c r="M29"/>
  <c r="M28"/>
  <c r="M27"/>
  <c r="M26"/>
  <c r="M21"/>
  <c r="M15" l="1"/>
  <c r="M60"/>
  <c r="M61"/>
  <c r="M54"/>
  <c r="M58" s="1"/>
  <c r="M51"/>
  <c r="M48"/>
  <c r="M45"/>
  <c r="M33"/>
  <c r="M43" s="1"/>
  <c r="M25"/>
  <c r="M31" s="1"/>
  <c r="M20"/>
  <c r="M23" s="1"/>
  <c r="M17"/>
  <c r="M46" l="1"/>
  <c r="M49"/>
  <c r="M52"/>
  <c r="M18"/>
  <c r="M66"/>
</calcChain>
</file>

<file path=xl/sharedStrings.xml><?xml version="1.0" encoding="utf-8"?>
<sst xmlns="http://schemas.openxmlformats.org/spreadsheetml/2006/main" count="310" uniqueCount="157">
  <si>
    <t>Zadanie 9</t>
  </si>
  <si>
    <t>marker endoskopowy</t>
  </si>
  <si>
    <t>Hialuronian sodu zabarwiony na niebiesko do podstrzykiwania zmian sluzówkowych, żelowa konsystencja zapewniająca przedłużony efekt. Końcówka Luer</t>
  </si>
  <si>
    <t>Ampułko-strzykawka</t>
  </si>
  <si>
    <t>5 ml</t>
  </si>
  <si>
    <t>op.</t>
  </si>
  <si>
    <t>szt.</t>
  </si>
  <si>
    <t>Razem</t>
  </si>
  <si>
    <t>leki różne IV</t>
  </si>
  <si>
    <t>Acetylcysteinum</t>
  </si>
  <si>
    <t>Inj./amp.</t>
  </si>
  <si>
    <t>300mg/3ml</t>
  </si>
  <si>
    <t xml:space="preserve"> op.</t>
  </si>
  <si>
    <t>amp.</t>
  </si>
  <si>
    <t xml:space="preserve">Clindamycinum              </t>
  </si>
  <si>
    <t>300 mg</t>
  </si>
  <si>
    <t xml:space="preserve">Diclofenacum                      </t>
  </si>
  <si>
    <t>Czop.</t>
  </si>
  <si>
    <t>50 mg</t>
  </si>
  <si>
    <t>100 mg</t>
  </si>
  <si>
    <t xml:space="preserve">Ketoprofenum                                 </t>
  </si>
  <si>
    <t xml:space="preserve">Ketoprofenum                                  </t>
  </si>
  <si>
    <t>Kaps.</t>
  </si>
  <si>
    <t xml:space="preserve">Ketoprofenum -i.m.,i.v.                                 </t>
  </si>
  <si>
    <t xml:space="preserve">Amp.   </t>
  </si>
  <si>
    <t>100mg/2ml</t>
  </si>
  <si>
    <t>Pentoxifyllinum</t>
  </si>
  <si>
    <t xml:space="preserve">Tabl. ret.   </t>
  </si>
  <si>
    <t>600 mg</t>
  </si>
  <si>
    <t xml:space="preserve">Piperacillinum + Tazobactamum (trwałość chemiczna i fizyczna produktu przez 24 godziny w temperaturze 20-25ºC i przez 48 godzin w temperaturze 2-8ºC).                  </t>
  </si>
  <si>
    <t>Inj.doż.</t>
  </si>
  <si>
    <t>4g+0,5g</t>
  </si>
  <si>
    <t>insuliny</t>
  </si>
  <si>
    <t>50% Insulinum aspart neutralis / 50% Insulinum aspart zinci protaminati</t>
  </si>
  <si>
    <t>Wkłady</t>
  </si>
  <si>
    <t>300j.m./3ml</t>
  </si>
  <si>
    <t xml:space="preserve"> szt.</t>
  </si>
  <si>
    <t>Insulini injectio neutralis,humanum</t>
  </si>
  <si>
    <t>1000j.m./10ml</t>
  </si>
  <si>
    <t>Insulinum aspart neutralis</t>
  </si>
  <si>
    <t>Insulinum degludec</t>
  </si>
  <si>
    <t>wstrzykiwacz</t>
  </si>
  <si>
    <t>Insulinum degludec/Insulinum aspart neutralis w stosunku 70/30</t>
  </si>
  <si>
    <t>Insulinum detemir</t>
  </si>
  <si>
    <t>Insulinum isophanum humanum</t>
  </si>
  <si>
    <t>Insulinum isophanum humanum  kompatybilna z wstrzykiwaczami NovoPen</t>
  </si>
  <si>
    <t>Insulinum isophanum humanum kompatybilna z wstrzykiwaczami GensuPen</t>
  </si>
  <si>
    <t>Leki RTU</t>
  </si>
  <si>
    <t>Amikacin RTU</t>
  </si>
  <si>
    <t>Roztwór do infuzji</t>
  </si>
  <si>
    <t>250mg</t>
  </si>
  <si>
    <t>10 but po 100ml</t>
  </si>
  <si>
    <t xml:space="preserve">szt. </t>
  </si>
  <si>
    <t>500mg</t>
  </si>
  <si>
    <t>1000mg</t>
  </si>
  <si>
    <t>Gentamicinum RTU</t>
  </si>
  <si>
    <t>80mg / 80ml</t>
  </si>
  <si>
    <t>10 but po 80ml</t>
  </si>
  <si>
    <t>240 mg / 80 ml</t>
  </si>
  <si>
    <t>10 but po 80 ml</t>
  </si>
  <si>
    <t>360 mg / 80 ml</t>
  </si>
  <si>
    <t>10 but po 120ml</t>
  </si>
  <si>
    <t>Ibuprofenum RTU</t>
  </si>
  <si>
    <t>400mg/100ml</t>
  </si>
  <si>
    <t>20 but. po 100 ml</t>
  </si>
  <si>
    <t>600mg/100ml</t>
  </si>
  <si>
    <t>Ondansetronum RTU</t>
  </si>
  <si>
    <t>8 mg/50ml</t>
  </si>
  <si>
    <t>10 but. po 50 ml</t>
  </si>
  <si>
    <t xml:space="preserve">Paracetamolum                               </t>
  </si>
  <si>
    <t>1,0g/100ml</t>
  </si>
  <si>
    <t>10 but. Po 100 ml</t>
  </si>
  <si>
    <t>testy alergologiczne</t>
  </si>
  <si>
    <t>True test 36 - 1 zestaw zawiera 3 panele z alergenami (3 plastry), 12 płatków na każdym panelu, 35 płatków zawierających alergeny, 1 płatek pusty.</t>
  </si>
  <si>
    <t>zestaw</t>
  </si>
  <si>
    <t>-</t>
  </si>
  <si>
    <t>Zest.</t>
  </si>
  <si>
    <t>worek do żywienia</t>
  </si>
  <si>
    <t>Worek jałowy służący do przygotowania mieszaniny do żywienia pozajelitowego o poj. 2l, z zestawem transferowym.</t>
  </si>
  <si>
    <t>Szt.</t>
  </si>
  <si>
    <t>2000ml</t>
  </si>
  <si>
    <t>sztuka</t>
  </si>
  <si>
    <t>Indocyanine green</t>
  </si>
  <si>
    <t>Proszek do sporządzania roztworu do wstrzykiwań</t>
  </si>
  <si>
    <t>25 mg</t>
  </si>
  <si>
    <t>fiol.</t>
  </si>
  <si>
    <t/>
  </si>
  <si>
    <t>L.p.</t>
  </si>
  <si>
    <t>Nazwa leku, preparatu</t>
  </si>
  <si>
    <t>Postać</t>
  </si>
  <si>
    <t>Dawka</t>
  </si>
  <si>
    <t>Ilość w opak</t>
  </si>
  <si>
    <t>j.m. w op.</t>
  </si>
  <si>
    <t>J.m.</t>
  </si>
  <si>
    <t>Cena netto</t>
  </si>
  <si>
    <t xml:space="preserve"> % VAT</t>
  </si>
  <si>
    <t>Cena brutto</t>
  </si>
  <si>
    <t>Wartość netto</t>
  </si>
  <si>
    <t>Wartość brutto</t>
  </si>
  <si>
    <t>Ilość zaoferowanych opakowań</t>
  </si>
  <si>
    <t xml:space="preserve">Nazwa  handlowa wycenionego leku/preparatu, postać,dawka, ilość w opakowaniu </t>
  </si>
  <si>
    <t>Cena urzędowa hurtowa (jeśli dotyczy)</t>
  </si>
  <si>
    <t>Kod EAN</t>
  </si>
  <si>
    <t>Lek w obwieszczeniu refundacyjnym</t>
  </si>
  <si>
    <t>insuliny II</t>
  </si>
  <si>
    <t>dogrywka leki różne</t>
  </si>
  <si>
    <t>tabl./kaps.</t>
  </si>
  <si>
    <t>tabl.powl./kaps.</t>
  </si>
  <si>
    <t>1.</t>
  </si>
  <si>
    <t>2.</t>
  </si>
  <si>
    <t>3.</t>
  </si>
  <si>
    <t>4.</t>
  </si>
  <si>
    <t>Ilość zamawianych opakowań na 24 miesiące</t>
  </si>
  <si>
    <t>Ilość sztuk w opakowaniu</t>
  </si>
  <si>
    <t>Zadanie 1</t>
  </si>
  <si>
    <t>Zadanie 2</t>
  </si>
  <si>
    <t>Zadanie 3</t>
  </si>
  <si>
    <t>Zadanie 4</t>
  </si>
  <si>
    <t>Zadanie 5</t>
  </si>
  <si>
    <t>Zadanie 6</t>
  </si>
  <si>
    <t>Zadanie 7</t>
  </si>
  <si>
    <t>Zadanie 8</t>
  </si>
  <si>
    <t>Zadanie 10</t>
  </si>
  <si>
    <t>leki dodatkowe</t>
  </si>
  <si>
    <t>Pramipexolum</t>
  </si>
  <si>
    <t>1,05 mg</t>
  </si>
  <si>
    <t>Brivaracetam</t>
  </si>
  <si>
    <t>tabl. powl</t>
  </si>
  <si>
    <t>Zonisamidum</t>
  </si>
  <si>
    <t>Midazolamum</t>
  </si>
  <si>
    <t>rozt.d/stos.w j.ust</t>
  </si>
  <si>
    <t>7,5mg/1,5ml</t>
  </si>
  <si>
    <t xml:space="preserve"> 25mg</t>
  </si>
  <si>
    <t>zest.</t>
  </si>
  <si>
    <t>2but.+2but.po 225ml</t>
  </si>
  <si>
    <t xml:space="preserve">płyn do płukania jamy ustnej zawierający jony wapniowe, jony fosforanowe, chlorek benzalkoniowy   </t>
  </si>
  <si>
    <t>tabl.</t>
  </si>
  <si>
    <t>150 mg</t>
  </si>
  <si>
    <t>Chlorhexidinum</t>
  </si>
  <si>
    <t>płyn</t>
  </si>
  <si>
    <t>0,2mg/100ml</t>
  </si>
  <si>
    <t>but</t>
  </si>
  <si>
    <t>op</t>
  </si>
  <si>
    <t>1 but. 300ml</t>
  </si>
  <si>
    <t>tabl. o przedł. uwaln.</t>
  </si>
  <si>
    <t>2,1 mg</t>
  </si>
  <si>
    <t>0,26 mg; 0,52 mg; 1,05 mg</t>
  </si>
  <si>
    <t>Trazodonum</t>
  </si>
  <si>
    <t>7x0,26mg + 7x0,52mg + 7x1,05mg</t>
  </si>
  <si>
    <t>Andexanetum alfa</t>
  </si>
  <si>
    <t>Proszek do sporządzania roztworu do infuzji</t>
  </si>
  <si>
    <t>200 mg</t>
  </si>
  <si>
    <t>fiol</t>
  </si>
  <si>
    <t>Zadanie 11</t>
  </si>
  <si>
    <t>Sprawa 75/2026</t>
  </si>
  <si>
    <t>FORMULARZ CENOWY</t>
  </si>
  <si>
    <t>Załącznik nr 5 do SWZ</t>
  </si>
</sst>
</file>

<file path=xl/styles.xml><?xml version="1.0" encoding="utf-8"?>
<styleSheet xmlns="http://schemas.openxmlformats.org/spreadsheetml/2006/main">
  <numFmts count="2">
    <numFmt numFmtId="44" formatCode="_-* #,##0.00\ &quot;zł&quot;_-;\-* #,##0.00\ &quot;zł&quot;_-;_-* &quot;-&quot;??\ &quot;zł&quot;_-;_-@_-"/>
    <numFmt numFmtId="164" formatCode="#,##0.00\ &quot;zł&quot;"/>
  </numFmts>
  <fonts count="1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238"/>
    </font>
    <font>
      <b/>
      <sz val="11"/>
      <name val="Arial"/>
      <family val="2"/>
      <charset val="238"/>
    </font>
    <font>
      <b/>
      <sz val="6"/>
      <name val="Arial"/>
      <family val="2"/>
      <charset val="238"/>
    </font>
    <font>
      <b/>
      <sz val="11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sz val="11"/>
      <name val="Arial"/>
      <family val="2"/>
      <charset val="238"/>
    </font>
    <font>
      <sz val="11"/>
      <color rgb="FF000000"/>
      <name val="Arial"/>
      <family val="2"/>
      <charset val="238"/>
    </font>
    <font>
      <b/>
      <sz val="11"/>
      <color rgb="FF000000"/>
      <name val="Arial"/>
      <family val="2"/>
      <charset val="238"/>
    </font>
    <font>
      <sz val="11"/>
      <color rgb="FF000000"/>
      <name val="Calibri"/>
      <family val="2"/>
    </font>
    <font>
      <sz val="8"/>
      <name val="Calibri"/>
      <family val="2"/>
      <scheme val="minor"/>
    </font>
    <font>
      <sz val="11"/>
      <color rgb="FF000000"/>
      <name val="Arial"/>
      <family val="2"/>
      <charset val="238"/>
    </font>
    <font>
      <sz val="11"/>
      <name val="Calibri"/>
      <family val="2"/>
      <scheme val="minor"/>
    </font>
    <font>
      <sz val="11"/>
      <color theme="1"/>
      <name val="Czcionka tekstu podstawowego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7">
    <xf numFmtId="0" fontId="0" fillId="0" borderId="0"/>
    <xf numFmtId="44" fontId="1" fillId="0" borderId="0" applyFont="0" applyFill="0" applyBorder="0" applyAlignment="0" applyProtection="0"/>
    <xf numFmtId="0" fontId="2" fillId="0" borderId="0"/>
    <xf numFmtId="0" fontId="4" fillId="3" borderId="0">
      <alignment vertical="center"/>
    </xf>
    <xf numFmtId="0" fontId="2" fillId="0" borderId="0"/>
    <xf numFmtId="0" fontId="10" fillId="0" borderId="0" applyBorder="0"/>
    <xf numFmtId="0" fontId="14" fillId="0" borderId="0"/>
  </cellStyleXfs>
  <cellXfs count="192">
    <xf numFmtId="0" fontId="0" fillId="0" borderId="0" xfId="0"/>
    <xf numFmtId="0" fontId="3" fillId="2" borderId="1" xfId="2" applyFont="1" applyFill="1" applyBorder="1" applyAlignment="1">
      <alignment horizontal="left" vertical="center"/>
    </xf>
    <xf numFmtId="0" fontId="3" fillId="2" borderId="2" xfId="3" applyFont="1" applyFill="1" applyBorder="1" applyAlignment="1">
      <alignment horizontal="left" vertical="top" wrapText="1"/>
    </xf>
    <xf numFmtId="0" fontId="3" fillId="2" borderId="2" xfId="3" applyFont="1" applyFill="1" applyBorder="1" applyAlignment="1">
      <alignment horizontal="center" vertical="center" wrapText="1"/>
    </xf>
    <xf numFmtId="0" fontId="3" fillId="2" borderId="2" xfId="3" applyFont="1" applyFill="1" applyBorder="1" applyAlignment="1">
      <alignment horizontal="center" vertical="center"/>
    </xf>
    <xf numFmtId="3" fontId="3" fillId="2" borderId="2" xfId="3" applyNumberFormat="1" applyFont="1" applyFill="1" applyBorder="1" applyAlignment="1">
      <alignment horizontal="center" vertical="center" wrapText="1"/>
    </xf>
    <xf numFmtId="0" fontId="3" fillId="2" borderId="3" xfId="3" applyFont="1" applyFill="1" applyBorder="1" applyAlignment="1">
      <alignment horizontal="right" vertical="center"/>
    </xf>
    <xf numFmtId="44" fontId="3" fillId="2" borderId="2" xfId="1" applyFont="1" applyFill="1" applyBorder="1" applyAlignment="1">
      <alignment horizontal="right" vertical="center"/>
    </xf>
    <xf numFmtId="44" fontId="3" fillId="2" borderId="2" xfId="1" applyFont="1" applyFill="1" applyBorder="1" applyAlignment="1">
      <alignment horizontal="right" vertical="center" wrapText="1"/>
    </xf>
    <xf numFmtId="0" fontId="5" fillId="2" borderId="2" xfId="3" applyFont="1" applyFill="1" applyBorder="1" applyAlignment="1">
      <alignment horizontal="center" vertical="center"/>
    </xf>
    <xf numFmtId="0" fontId="3" fillId="4" borderId="4" xfId="0" applyFont="1" applyFill="1" applyBorder="1" applyAlignment="1" applyProtection="1">
      <alignment horizontal="center" vertical="center" wrapText="1" shrinkToFit="1"/>
      <protection locked="0"/>
    </xf>
    <xf numFmtId="0" fontId="3" fillId="4" borderId="4" xfId="0" applyFont="1" applyFill="1" applyBorder="1" applyAlignment="1" applyProtection="1">
      <alignment horizontal="left" vertical="top" wrapText="1" shrinkToFit="1"/>
      <protection locked="0"/>
    </xf>
    <xf numFmtId="0" fontId="7" fillId="4" borderId="4" xfId="0" applyFont="1" applyFill="1" applyBorder="1" applyAlignment="1" applyProtection="1">
      <alignment horizontal="center" vertical="center" wrapText="1" shrinkToFit="1"/>
      <protection locked="0"/>
    </xf>
    <xf numFmtId="0" fontId="7" fillId="4" borderId="4" xfId="0" applyFont="1" applyFill="1" applyBorder="1" applyAlignment="1" applyProtection="1">
      <alignment horizontal="center" vertical="center" shrinkToFit="1"/>
      <protection locked="0"/>
    </xf>
    <xf numFmtId="3" fontId="3" fillId="4" borderId="4" xfId="0" applyNumberFormat="1" applyFont="1" applyFill="1" applyBorder="1" applyAlignment="1" applyProtection="1">
      <alignment horizontal="center" vertical="center" wrapText="1" shrinkToFit="1"/>
      <protection locked="0"/>
    </xf>
    <xf numFmtId="164" fontId="7" fillId="4" borderId="5" xfId="1" applyNumberFormat="1" applyFont="1" applyFill="1" applyBorder="1" applyAlignment="1" applyProtection="1">
      <alignment horizontal="right" vertical="center" shrinkToFit="1"/>
      <protection locked="0"/>
    </xf>
    <xf numFmtId="9" fontId="7" fillId="4" borderId="4" xfId="0" applyNumberFormat="1" applyFont="1" applyFill="1" applyBorder="1" applyAlignment="1" applyProtection="1">
      <alignment horizontal="center" vertical="center" shrinkToFit="1"/>
      <protection locked="0"/>
    </xf>
    <xf numFmtId="44" fontId="7" fillId="4" borderId="7" xfId="1" applyFont="1" applyFill="1" applyBorder="1" applyAlignment="1" applyProtection="1">
      <alignment horizontal="right" vertical="center" shrinkToFit="1"/>
      <protection locked="0"/>
    </xf>
    <xf numFmtId="0" fontId="7" fillId="4" borderId="4" xfId="0" applyFont="1" applyFill="1" applyBorder="1" applyAlignment="1">
      <alignment wrapText="1"/>
    </xf>
    <xf numFmtId="0" fontId="3" fillId="0" borderId="5" xfId="0" applyFont="1" applyBorder="1" applyAlignment="1">
      <alignment horizontal="center" vertical="center" shrinkToFit="1"/>
    </xf>
    <xf numFmtId="0" fontId="3" fillId="0" borderId="5" xfId="2" applyFont="1" applyBorder="1" applyAlignment="1">
      <alignment horizontal="left" vertical="top" wrapText="1"/>
    </xf>
    <xf numFmtId="0" fontId="3" fillId="0" borderId="5" xfId="0" applyFont="1" applyBorder="1" applyAlignment="1">
      <alignment horizontal="center" vertical="center" wrapText="1" shrinkToFit="1"/>
    </xf>
    <xf numFmtId="0" fontId="3" fillId="0" borderId="5" xfId="0" applyFont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 wrapText="1"/>
    </xf>
    <xf numFmtId="3" fontId="3" fillId="0" borderId="5" xfId="0" applyNumberFormat="1" applyFont="1" applyBorder="1" applyAlignment="1">
      <alignment horizontal="center" vertical="center" wrapText="1"/>
    </xf>
    <xf numFmtId="44" fontId="3" fillId="0" borderId="8" xfId="1" applyFont="1" applyFill="1" applyBorder="1" applyAlignment="1" applyProtection="1">
      <alignment horizontal="right" vertical="center" wrapText="1"/>
      <protection locked="0"/>
    </xf>
    <xf numFmtId="44" fontId="3" fillId="0" borderId="9" xfId="1" applyFont="1" applyFill="1" applyBorder="1" applyAlignment="1" applyProtection="1">
      <alignment horizontal="right" vertical="center" wrapText="1"/>
    </xf>
    <xf numFmtId="0" fontId="6" fillId="4" borderId="5" xfId="0" applyFont="1" applyFill="1" applyBorder="1" applyAlignment="1">
      <alignment wrapText="1"/>
    </xf>
    <xf numFmtId="0" fontId="3" fillId="2" borderId="10" xfId="2" applyFont="1" applyFill="1" applyBorder="1" applyAlignment="1">
      <alignment horizontal="left" vertical="center"/>
    </xf>
    <xf numFmtId="0" fontId="3" fillId="2" borderId="3" xfId="3" applyFont="1" applyFill="1" applyBorder="1" applyAlignment="1">
      <alignment horizontal="left" vertical="top" wrapText="1"/>
    </xf>
    <xf numFmtId="0" fontId="3" fillId="2" borderId="3" xfId="3" applyFont="1" applyFill="1" applyBorder="1" applyAlignment="1">
      <alignment horizontal="center" vertical="center" wrapText="1"/>
    </xf>
    <xf numFmtId="0" fontId="3" fillId="2" borderId="3" xfId="3" applyFont="1" applyFill="1" applyBorder="1" applyAlignment="1">
      <alignment horizontal="center" vertical="center"/>
    </xf>
    <xf numFmtId="3" fontId="3" fillId="2" borderId="3" xfId="3" applyNumberFormat="1" applyFont="1" applyFill="1" applyBorder="1" applyAlignment="1">
      <alignment horizontal="center" vertical="center" wrapText="1"/>
    </xf>
    <xf numFmtId="44" fontId="3" fillId="2" borderId="3" xfId="1" applyFont="1" applyFill="1" applyBorder="1" applyAlignment="1">
      <alignment horizontal="right" vertical="center"/>
    </xf>
    <xf numFmtId="0" fontId="3" fillId="2" borderId="3" xfId="3" applyFont="1" applyFill="1" applyBorder="1" applyAlignment="1">
      <alignment horizontal="right" vertical="center" wrapText="1"/>
    </xf>
    <xf numFmtId="0" fontId="3" fillId="0" borderId="5" xfId="0" applyFont="1" applyBorder="1" applyAlignment="1" applyProtection="1">
      <alignment horizontal="center" vertical="center" wrapText="1" shrinkToFit="1"/>
      <protection locked="0"/>
    </xf>
    <xf numFmtId="0" fontId="3" fillId="0" borderId="5" xfId="0" applyFont="1" applyBorder="1" applyAlignment="1" applyProtection="1">
      <alignment horizontal="left" vertical="top" wrapText="1" shrinkToFit="1"/>
      <protection locked="0"/>
    </xf>
    <xf numFmtId="0" fontId="7" fillId="0" borderId="5" xfId="0" applyFont="1" applyBorder="1" applyAlignment="1" applyProtection="1">
      <alignment horizontal="center" vertical="center" wrapText="1" shrinkToFit="1"/>
      <protection locked="0"/>
    </xf>
    <xf numFmtId="0" fontId="7" fillId="4" borderId="5" xfId="0" applyFont="1" applyFill="1" applyBorder="1" applyAlignment="1" applyProtection="1">
      <alignment horizontal="center" vertical="center" shrinkToFit="1"/>
      <protection locked="0"/>
    </xf>
    <xf numFmtId="3" fontId="3" fillId="0" borderId="5" xfId="0" applyNumberFormat="1" applyFont="1" applyBorder="1" applyAlignment="1" applyProtection="1">
      <alignment horizontal="center" vertical="center" wrapText="1" shrinkToFit="1"/>
      <protection locked="0"/>
    </xf>
    <xf numFmtId="9" fontId="7" fillId="4" borderId="5" xfId="0" applyNumberFormat="1" applyFont="1" applyFill="1" applyBorder="1" applyAlignment="1" applyProtection="1">
      <alignment horizontal="center" vertical="center" shrinkToFit="1"/>
      <protection locked="0"/>
    </xf>
    <xf numFmtId="44" fontId="7" fillId="4" borderId="6" xfId="1" applyFont="1" applyFill="1" applyBorder="1" applyAlignment="1" applyProtection="1">
      <alignment horizontal="right" vertical="center" shrinkToFit="1"/>
      <protection locked="0"/>
    </xf>
    <xf numFmtId="0" fontId="7" fillId="4" borderId="5" xfId="0" applyFont="1" applyFill="1" applyBorder="1" applyAlignment="1">
      <alignment wrapText="1"/>
    </xf>
    <xf numFmtId="44" fontId="6" fillId="0" borderId="9" xfId="1" applyFont="1" applyFill="1" applyBorder="1" applyAlignment="1" applyProtection="1">
      <alignment horizontal="center" vertical="center" wrapText="1" shrinkToFit="1"/>
      <protection locked="0"/>
    </xf>
    <xf numFmtId="1" fontId="6" fillId="0" borderId="5" xfId="0" applyNumberFormat="1" applyFont="1" applyBorder="1"/>
    <xf numFmtId="44" fontId="6" fillId="0" borderId="9" xfId="1" applyFont="1" applyFill="1" applyBorder="1" applyAlignment="1">
      <alignment horizontal="center" vertical="center" shrinkToFit="1"/>
    </xf>
    <xf numFmtId="44" fontId="6" fillId="0" borderId="9" xfId="1" applyFont="1" applyFill="1" applyBorder="1" applyAlignment="1" applyProtection="1">
      <alignment horizontal="center" vertical="center" shrinkToFit="1"/>
    </xf>
    <xf numFmtId="0" fontId="7" fillId="0" borderId="5" xfId="0" applyFont="1" applyBorder="1" applyAlignment="1">
      <alignment horizontal="center" vertical="center" wrapText="1"/>
    </xf>
    <xf numFmtId="0" fontId="3" fillId="0" borderId="4" xfId="0" applyFont="1" applyBorder="1" applyAlignment="1" applyProtection="1">
      <alignment horizontal="left" vertical="top" wrapText="1" shrinkToFit="1"/>
      <protection locked="0"/>
    </xf>
    <xf numFmtId="44" fontId="6" fillId="0" borderId="11" xfId="1" applyFont="1" applyFill="1" applyBorder="1" applyAlignment="1" applyProtection="1">
      <alignment horizontal="center" vertical="center" wrapText="1" shrinkToFit="1"/>
      <protection locked="0"/>
    </xf>
    <xf numFmtId="44" fontId="3" fillId="0" borderId="9" xfId="1" applyFont="1" applyFill="1" applyBorder="1" applyAlignment="1" applyProtection="1">
      <alignment horizontal="right" vertical="center" wrapText="1"/>
      <protection locked="0"/>
    </xf>
    <xf numFmtId="0" fontId="5" fillId="2" borderId="3" xfId="3" applyFont="1" applyFill="1" applyBorder="1" applyAlignment="1">
      <alignment horizontal="center" vertical="center"/>
    </xf>
    <xf numFmtId="0" fontId="7" fillId="0" borderId="5" xfId="0" applyFont="1" applyBorder="1" applyAlignment="1" applyProtection="1">
      <alignment horizontal="center" vertical="center" shrinkToFit="1"/>
      <protection locked="0"/>
    </xf>
    <xf numFmtId="44" fontId="7" fillId="0" borderId="9" xfId="1" applyFont="1" applyFill="1" applyBorder="1" applyAlignment="1">
      <alignment horizontal="center" vertical="center" shrinkToFit="1"/>
    </xf>
    <xf numFmtId="0" fontId="3" fillId="4" borderId="5" xfId="0" applyFont="1" applyFill="1" applyBorder="1" applyAlignment="1" applyProtection="1">
      <alignment horizontal="left" vertical="top" wrapText="1" shrinkToFit="1"/>
      <protection locked="0"/>
    </xf>
    <xf numFmtId="0" fontId="7" fillId="4" borderId="5" xfId="0" applyFont="1" applyFill="1" applyBorder="1" applyAlignment="1" applyProtection="1">
      <alignment horizontal="center" vertical="center" wrapText="1" shrinkToFit="1"/>
      <protection locked="0"/>
    </xf>
    <xf numFmtId="3" fontId="3" fillId="4" borderId="5" xfId="0" applyNumberFormat="1" applyFont="1" applyFill="1" applyBorder="1" applyAlignment="1" applyProtection="1">
      <alignment horizontal="center" vertical="center" wrapText="1" shrinkToFit="1"/>
      <protection locked="0"/>
    </xf>
    <xf numFmtId="0" fontId="6" fillId="0" borderId="5" xfId="0" applyFont="1" applyBorder="1"/>
    <xf numFmtId="1" fontId="7" fillId="0" borderId="5" xfId="0" applyNumberFormat="1" applyFont="1" applyBorder="1"/>
    <xf numFmtId="4" fontId="7" fillId="4" borderId="5" xfId="0" applyNumberFormat="1" applyFont="1" applyFill="1" applyBorder="1" applyAlignment="1">
      <alignment horizontal="center" vertical="center" wrapText="1"/>
    </xf>
    <xf numFmtId="164" fontId="7" fillId="4" borderId="4" xfId="1" applyNumberFormat="1" applyFont="1" applyFill="1" applyBorder="1" applyAlignment="1" applyProtection="1">
      <alignment horizontal="right" vertical="center" shrinkToFit="1"/>
      <protection locked="0"/>
    </xf>
    <xf numFmtId="44" fontId="7" fillId="4" borderId="11" xfId="1" applyFont="1" applyFill="1" applyBorder="1" applyAlignment="1" applyProtection="1">
      <alignment horizontal="center" vertical="center" wrapText="1" shrinkToFit="1"/>
      <protection locked="0"/>
    </xf>
    <xf numFmtId="0" fontId="3" fillId="2" borderId="2" xfId="3" applyFont="1" applyFill="1" applyBorder="1" applyAlignment="1">
      <alignment horizontal="right" vertical="center"/>
    </xf>
    <xf numFmtId="1" fontId="8" fillId="0" borderId="5" xfId="0" applyNumberFormat="1" applyFont="1" applyBorder="1"/>
    <xf numFmtId="0" fontId="7" fillId="0" borderId="4" xfId="0" applyFont="1" applyBorder="1" applyAlignment="1" applyProtection="1">
      <alignment horizontal="center" vertical="center" wrapText="1" shrinkToFit="1"/>
      <protection locked="0"/>
    </xf>
    <xf numFmtId="0" fontId="7" fillId="0" borderId="4" xfId="0" applyFont="1" applyBorder="1" applyAlignment="1" applyProtection="1">
      <alignment horizontal="center" vertical="center" shrinkToFit="1"/>
      <protection locked="0"/>
    </xf>
    <xf numFmtId="3" fontId="3" fillId="0" borderId="4" xfId="0" applyNumberFormat="1" applyFont="1" applyBorder="1" applyAlignment="1" applyProtection="1">
      <alignment horizontal="center" vertical="center" wrapText="1" shrinkToFit="1"/>
      <protection locked="0"/>
    </xf>
    <xf numFmtId="44" fontId="7" fillId="0" borderId="11" xfId="1" applyFont="1" applyFill="1" applyBorder="1" applyAlignment="1" applyProtection="1">
      <alignment horizontal="center" vertical="center" wrapText="1" shrinkToFit="1"/>
      <protection locked="0"/>
    </xf>
    <xf numFmtId="1" fontId="7" fillId="0" borderId="4" xfId="0" applyNumberFormat="1" applyFont="1" applyBorder="1"/>
    <xf numFmtId="0" fontId="3" fillId="0" borderId="4" xfId="0" applyFont="1" applyBorder="1" applyAlignment="1" applyProtection="1">
      <alignment horizontal="center" vertical="center" wrapText="1" shrinkToFit="1"/>
      <protection locked="0"/>
    </xf>
    <xf numFmtId="164" fontId="7" fillId="0" borderId="4" xfId="1" applyNumberFormat="1" applyFont="1" applyFill="1" applyBorder="1" applyAlignment="1" applyProtection="1">
      <alignment horizontal="right" vertical="center" shrinkToFit="1"/>
      <protection locked="0"/>
    </xf>
    <xf numFmtId="9" fontId="7" fillId="0" borderId="4" xfId="0" applyNumberFormat="1" applyFont="1" applyBorder="1" applyAlignment="1" applyProtection="1">
      <alignment horizontal="center" vertical="center" shrinkToFit="1"/>
      <protection locked="0"/>
    </xf>
    <xf numFmtId="44" fontId="7" fillId="0" borderId="7" xfId="1" applyFont="1" applyFill="1" applyBorder="1" applyAlignment="1" applyProtection="1">
      <alignment horizontal="right" vertical="center" shrinkToFit="1"/>
      <protection locked="0"/>
    </xf>
    <xf numFmtId="0" fontId="7" fillId="0" borderId="5" xfId="0" applyFont="1" applyBorder="1" applyAlignment="1">
      <alignment horizontal="center" vertical="center" shrinkToFit="1"/>
    </xf>
    <xf numFmtId="0" fontId="7" fillId="4" borderId="5" xfId="0" applyFont="1" applyFill="1" applyBorder="1" applyAlignment="1">
      <alignment horizontal="center" vertical="center" shrinkToFit="1"/>
    </xf>
    <xf numFmtId="0" fontId="3" fillId="4" borderId="5" xfId="0" applyFont="1" applyFill="1" applyBorder="1" applyAlignment="1">
      <alignment horizontal="center" vertical="center" wrapText="1" shrinkToFit="1"/>
    </xf>
    <xf numFmtId="9" fontId="7" fillId="4" borderId="5" xfId="0" applyNumberFormat="1" applyFont="1" applyFill="1" applyBorder="1" applyAlignment="1">
      <alignment horizontal="center" vertical="center" shrinkToFit="1"/>
    </xf>
    <xf numFmtId="0" fontId="3" fillId="0" borderId="4" xfId="0" applyFont="1" applyBorder="1" applyAlignment="1" applyProtection="1">
      <alignment horizontal="center" vertical="center" wrapText="1"/>
      <protection locked="0"/>
    </xf>
    <xf numFmtId="0" fontId="7" fillId="0" borderId="4" xfId="0" applyFont="1" applyBorder="1" applyAlignment="1" applyProtection="1">
      <alignment horizontal="center" vertical="center" wrapText="1"/>
      <protection locked="0"/>
    </xf>
    <xf numFmtId="0" fontId="7" fillId="0" borderId="4" xfId="0" applyFont="1" applyBorder="1" applyAlignment="1">
      <alignment horizontal="center" vertical="center" shrinkToFit="1"/>
    </xf>
    <xf numFmtId="9" fontId="7" fillId="0" borderId="4" xfId="0" applyNumberFormat="1" applyFont="1" applyBorder="1" applyAlignment="1" applyProtection="1">
      <alignment horizontal="center" vertical="center"/>
      <protection locked="0"/>
    </xf>
    <xf numFmtId="0" fontId="9" fillId="2" borderId="3" xfId="0" applyFont="1" applyFill="1" applyBorder="1" applyAlignment="1">
      <alignment horizontal="left" vertical="center" wrapText="1"/>
    </xf>
    <xf numFmtId="0" fontId="9" fillId="0" borderId="4" xfId="0" applyFont="1" applyBorder="1" applyAlignment="1">
      <alignment horizontal="left" vertical="center" wrapText="1"/>
    </xf>
    <xf numFmtId="0" fontId="8" fillId="0" borderId="4" xfId="0" applyFont="1" applyBorder="1" applyAlignment="1">
      <alignment wrapText="1"/>
    </xf>
    <xf numFmtId="0" fontId="8" fillId="0" borderId="4" xfId="0" applyFont="1" applyBorder="1" applyAlignment="1">
      <alignment horizontal="center" vertical="center"/>
    </xf>
    <xf numFmtId="2" fontId="3" fillId="2" borderId="6" xfId="3" applyNumberFormat="1" applyFont="1" applyFill="1" applyBorder="1">
      <alignment vertical="center"/>
    </xf>
    <xf numFmtId="44" fontId="3" fillId="2" borderId="10" xfId="3" applyNumberFormat="1" applyFont="1" applyFill="1" applyBorder="1" applyAlignment="1">
      <alignment horizontal="center" vertical="center"/>
    </xf>
    <xf numFmtId="4" fontId="7" fillId="4" borderId="7" xfId="0" applyNumberFormat="1" applyFont="1" applyFill="1" applyBorder="1" applyAlignment="1" applyProtection="1">
      <alignment horizontal="right" vertical="center" shrinkToFit="1"/>
      <protection locked="0"/>
    </xf>
    <xf numFmtId="1" fontId="7" fillId="4" borderId="4" xfId="1" applyNumberFormat="1" applyFont="1" applyFill="1" applyBorder="1" applyAlignment="1" applyProtection="1">
      <alignment vertical="center" shrinkToFit="1"/>
      <protection locked="0"/>
    </xf>
    <xf numFmtId="44" fontId="7" fillId="4" borderId="3" xfId="1" applyFont="1" applyFill="1" applyBorder="1" applyAlignment="1">
      <alignment horizontal="center"/>
    </xf>
    <xf numFmtId="0" fontId="3" fillId="0" borderId="10" xfId="0" applyFont="1" applyBorder="1" applyAlignment="1">
      <alignment horizontal="right" vertical="center" wrapText="1"/>
    </xf>
    <xf numFmtId="44" fontId="6" fillId="0" borderId="5" xfId="0" applyNumberFormat="1" applyFont="1" applyBorder="1" applyAlignment="1" applyProtection="1">
      <alignment horizontal="center" vertical="center" wrapText="1"/>
      <protection locked="0"/>
    </xf>
    <xf numFmtId="2" fontId="3" fillId="0" borderId="5" xfId="1" applyNumberFormat="1" applyFont="1" applyFill="1" applyBorder="1" applyAlignment="1">
      <alignment vertical="center"/>
    </xf>
    <xf numFmtId="0" fontId="3" fillId="0" borderId="13" xfId="0" applyFont="1" applyBorder="1" applyAlignment="1">
      <alignment horizontal="center" vertical="top" wrapText="1"/>
    </xf>
    <xf numFmtId="0" fontId="3" fillId="0" borderId="14" xfId="0" applyFont="1" applyBorder="1" applyAlignment="1">
      <alignment horizontal="left" vertical="top" wrapText="1"/>
    </xf>
    <xf numFmtId="0" fontId="3" fillId="0" borderId="14" xfId="0" applyFont="1" applyBorder="1" applyAlignment="1">
      <alignment horizontal="center" vertical="top" wrapText="1"/>
    </xf>
    <xf numFmtId="0" fontId="3" fillId="4" borderId="14" xfId="0" applyFont="1" applyFill="1" applyBorder="1" applyAlignment="1">
      <alignment horizontal="center" vertical="top" wrapText="1"/>
    </xf>
    <xf numFmtId="3" fontId="3" fillId="0" borderId="14" xfId="0" applyNumberFormat="1" applyFont="1" applyBorder="1" applyAlignment="1">
      <alignment horizontal="center" vertical="top" wrapText="1"/>
    </xf>
    <xf numFmtId="0" fontId="3" fillId="4" borderId="15" xfId="0" applyFont="1" applyFill="1" applyBorder="1" applyAlignment="1">
      <alignment horizontal="center" vertical="top" wrapText="1"/>
    </xf>
    <xf numFmtId="164" fontId="3" fillId="4" borderId="12" xfId="1" applyNumberFormat="1" applyFont="1" applyFill="1" applyBorder="1" applyAlignment="1">
      <alignment horizontal="right" vertical="top" wrapText="1"/>
    </xf>
    <xf numFmtId="0" fontId="3" fillId="4" borderId="16" xfId="0" applyFont="1" applyFill="1" applyBorder="1" applyAlignment="1">
      <alignment horizontal="center" vertical="top" wrapText="1"/>
    </xf>
    <xf numFmtId="44" fontId="3" fillId="0" borderId="14" xfId="1" applyFont="1" applyFill="1" applyBorder="1" applyAlignment="1">
      <alignment horizontal="center" vertical="top" wrapText="1"/>
    </xf>
    <xf numFmtId="0" fontId="5" fillId="0" borderId="14" xfId="0" applyFont="1" applyBorder="1" applyAlignment="1">
      <alignment horizontal="left" vertical="top" wrapText="1"/>
    </xf>
    <xf numFmtId="1" fontId="5" fillId="0" borderId="14" xfId="0" applyNumberFormat="1" applyFont="1" applyBorder="1" applyAlignment="1">
      <alignment vertical="top" wrapText="1"/>
    </xf>
    <xf numFmtId="0" fontId="5" fillId="0" borderId="15" xfId="0" applyFont="1" applyBorder="1" applyAlignment="1">
      <alignment horizontal="left" vertical="top" wrapText="1"/>
    </xf>
    <xf numFmtId="2" fontId="3" fillId="2" borderId="5" xfId="3" applyNumberFormat="1" applyFont="1" applyFill="1" applyBorder="1">
      <alignment vertical="center"/>
    </xf>
    <xf numFmtId="44" fontId="6" fillId="0" borderId="5" xfId="1" applyFont="1" applyFill="1" applyBorder="1" applyAlignment="1" applyProtection="1">
      <alignment horizontal="center" vertical="center" wrapText="1" shrinkToFit="1"/>
      <protection locked="0"/>
    </xf>
    <xf numFmtId="44" fontId="6" fillId="0" borderId="5" xfId="1" applyFont="1" applyFill="1" applyBorder="1" applyAlignment="1">
      <alignment horizontal="center" vertical="center" shrinkToFit="1"/>
    </xf>
    <xf numFmtId="44" fontId="6" fillId="0" borderId="5" xfId="1" applyFont="1" applyFill="1" applyBorder="1" applyAlignment="1" applyProtection="1">
      <alignment horizontal="center" vertical="center" shrinkToFit="1"/>
    </xf>
    <xf numFmtId="44" fontId="7" fillId="0" borderId="5" xfId="1" applyFont="1" applyFill="1" applyBorder="1" applyAlignment="1" applyProtection="1">
      <alignment horizontal="center" vertical="center" wrapText="1" shrinkToFit="1"/>
      <protection locked="0"/>
    </xf>
    <xf numFmtId="44" fontId="7" fillId="0" borderId="5" xfId="1" applyFont="1" applyFill="1" applyBorder="1" applyAlignment="1">
      <alignment horizontal="center" vertical="center" shrinkToFit="1"/>
    </xf>
    <xf numFmtId="44" fontId="7" fillId="0" borderId="5" xfId="1" applyFont="1" applyFill="1" applyBorder="1" applyAlignment="1" applyProtection="1">
      <alignment horizontal="center" vertical="center" shrinkToFit="1"/>
    </xf>
    <xf numFmtId="0" fontId="3" fillId="2" borderId="2" xfId="3" applyFont="1" applyFill="1" applyBorder="1" applyAlignment="1">
      <alignment horizontal="right" vertical="center" wrapText="1"/>
    </xf>
    <xf numFmtId="0" fontId="7" fillId="0" borderId="4" xfId="0" applyFont="1" applyBorder="1" applyAlignment="1">
      <alignment wrapText="1"/>
    </xf>
    <xf numFmtId="1" fontId="7" fillId="0" borderId="4" xfId="1" applyNumberFormat="1" applyFont="1" applyFill="1" applyBorder="1" applyAlignment="1" applyProtection="1">
      <alignment vertical="center" shrinkToFit="1"/>
      <protection locked="0"/>
    </xf>
    <xf numFmtId="44" fontId="7" fillId="0" borderId="3" xfId="1" applyFont="1" applyFill="1" applyBorder="1" applyAlignment="1">
      <alignment horizontal="center"/>
    </xf>
    <xf numFmtId="44" fontId="3" fillId="2" borderId="1" xfId="3" applyNumberFormat="1" applyFont="1" applyFill="1" applyBorder="1" applyAlignment="1">
      <alignment horizontal="center" vertical="center"/>
    </xf>
    <xf numFmtId="4" fontId="7" fillId="0" borderId="10" xfId="0" applyNumberFormat="1" applyFont="1" applyBorder="1" applyAlignment="1">
      <alignment horizontal="right" shrinkToFit="1"/>
    </xf>
    <xf numFmtId="44" fontId="6" fillId="0" borderId="5" xfId="0" applyNumberFormat="1" applyFont="1" applyBorder="1" applyAlignment="1">
      <alignment horizontal="center" shrinkToFit="1"/>
    </xf>
    <xf numFmtId="4" fontId="3" fillId="0" borderId="11" xfId="0" applyNumberFormat="1" applyFont="1" applyBorder="1" applyAlignment="1">
      <alignment vertical="center"/>
    </xf>
    <xf numFmtId="1" fontId="3" fillId="0" borderId="4" xfId="1" applyNumberFormat="1" applyFont="1" applyFill="1" applyBorder="1" applyAlignment="1">
      <alignment vertical="center"/>
    </xf>
    <xf numFmtId="1" fontId="8" fillId="0" borderId="4" xfId="0" applyNumberFormat="1" applyFont="1" applyBorder="1" applyAlignment="1">
      <alignment vertical="center" wrapText="1"/>
    </xf>
    <xf numFmtId="0" fontId="0" fillId="0" borderId="0" xfId="0" applyAlignment="1">
      <alignment horizontal="center"/>
    </xf>
    <xf numFmtId="0" fontId="3" fillId="0" borderId="6" xfId="0" applyFont="1" applyBorder="1" applyAlignment="1">
      <alignment horizontal="center" vertical="center" shrinkToFit="1"/>
    </xf>
    <xf numFmtId="0" fontId="3" fillId="0" borderId="6" xfId="2" applyFont="1" applyBorder="1" applyAlignment="1">
      <alignment horizontal="left" vertical="top" wrapText="1"/>
    </xf>
    <xf numFmtId="0" fontId="3" fillId="0" borderId="6" xfId="0" applyFont="1" applyBorder="1" applyAlignment="1">
      <alignment horizontal="center" vertical="center" wrapText="1" shrinkToFit="1"/>
    </xf>
    <xf numFmtId="0" fontId="3" fillId="0" borderId="6" xfId="0" applyFont="1" applyBorder="1" applyAlignment="1">
      <alignment horizontal="center" vertical="center" wrapText="1"/>
    </xf>
    <xf numFmtId="3" fontId="3" fillId="0" borderId="6" xfId="0" applyNumberFormat="1" applyFont="1" applyBorder="1" applyAlignment="1">
      <alignment horizontal="center" vertical="center" wrapText="1"/>
    </xf>
    <xf numFmtId="0" fontId="3" fillId="4" borderId="6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right" vertical="center" wrapText="1"/>
    </xf>
    <xf numFmtId="44" fontId="3" fillId="0" borderId="17" xfId="1" applyFont="1" applyFill="1" applyBorder="1" applyAlignment="1" applyProtection="1">
      <alignment horizontal="right" vertical="center" wrapText="1"/>
      <protection locked="0"/>
    </xf>
    <xf numFmtId="44" fontId="3" fillId="0" borderId="18" xfId="1" applyFont="1" applyFill="1" applyBorder="1" applyAlignment="1" applyProtection="1">
      <alignment horizontal="right" vertical="center" wrapText="1"/>
    </xf>
    <xf numFmtId="0" fontId="6" fillId="4" borderId="6" xfId="0" applyFont="1" applyFill="1" applyBorder="1" applyAlignment="1">
      <alignment wrapText="1"/>
    </xf>
    <xf numFmtId="44" fontId="6" fillId="0" borderId="6" xfId="0" applyNumberFormat="1" applyFont="1" applyBorder="1" applyAlignment="1" applyProtection="1">
      <alignment horizontal="center" vertical="center" wrapText="1"/>
      <protection locked="0"/>
    </xf>
    <xf numFmtId="2" fontId="3" fillId="0" borderId="6" xfId="1" applyNumberFormat="1" applyFont="1" applyFill="1" applyBorder="1" applyAlignment="1">
      <alignment vertical="center"/>
    </xf>
    <xf numFmtId="44" fontId="7" fillId="4" borderId="2" xfId="1" applyFont="1" applyFill="1" applyBorder="1" applyAlignment="1">
      <alignment horizontal="center"/>
    </xf>
    <xf numFmtId="4" fontId="7" fillId="4" borderId="5" xfId="0" applyNumberFormat="1" applyFont="1" applyFill="1" applyBorder="1" applyAlignment="1" applyProtection="1">
      <alignment horizontal="right" vertical="center" shrinkToFit="1"/>
      <protection locked="0"/>
    </xf>
    <xf numFmtId="44" fontId="7" fillId="4" borderId="5" xfId="1" applyFont="1" applyFill="1" applyBorder="1" applyAlignment="1" applyProtection="1">
      <alignment horizontal="right" vertical="center" shrinkToFit="1"/>
      <protection locked="0"/>
    </xf>
    <xf numFmtId="44" fontId="7" fillId="4" borderId="5" xfId="1" applyFont="1" applyFill="1" applyBorder="1" applyAlignment="1" applyProtection="1">
      <alignment horizontal="center" vertical="center" wrapText="1" shrinkToFit="1"/>
      <protection locked="0"/>
    </xf>
    <xf numFmtId="0" fontId="7" fillId="0" borderId="5" xfId="0" applyFont="1" applyBorder="1"/>
    <xf numFmtId="44" fontId="7" fillId="4" borderId="5" xfId="1" applyFont="1" applyFill="1" applyBorder="1" applyAlignment="1">
      <alignment horizontal="center"/>
    </xf>
    <xf numFmtId="44" fontId="3" fillId="0" borderId="18" xfId="1" applyFont="1" applyFill="1" applyBorder="1" applyAlignment="1" applyProtection="1">
      <alignment horizontal="right" vertical="center" wrapText="1"/>
      <protection locked="0"/>
    </xf>
    <xf numFmtId="0" fontId="6" fillId="0" borderId="5" xfId="0" applyFont="1" applyBorder="1" applyAlignment="1" applyProtection="1">
      <alignment horizontal="center" vertical="center" wrapText="1" shrinkToFit="1"/>
      <protection locked="0"/>
    </xf>
    <xf numFmtId="0" fontId="6" fillId="0" borderId="5" xfId="0" applyFont="1" applyBorder="1" applyAlignment="1" applyProtection="1">
      <alignment horizontal="center" vertical="center" shrinkToFit="1"/>
      <protection locked="0"/>
    </xf>
    <xf numFmtId="3" fontId="5" fillId="0" borderId="5" xfId="0" applyNumberFormat="1" applyFont="1" applyBorder="1" applyAlignment="1" applyProtection="1">
      <alignment horizontal="center" vertical="center" wrapText="1" shrinkToFit="1"/>
      <protection locked="0"/>
    </xf>
    <xf numFmtId="0" fontId="6" fillId="4" borderId="5" xfId="0" applyFont="1" applyFill="1" applyBorder="1" applyAlignment="1" applyProtection="1">
      <alignment horizontal="center" vertical="center" shrinkToFit="1"/>
      <protection locked="0"/>
    </xf>
    <xf numFmtId="164" fontId="6" fillId="4" borderId="5" xfId="1" applyNumberFormat="1" applyFont="1" applyFill="1" applyBorder="1" applyAlignment="1" applyProtection="1">
      <alignment horizontal="right" vertical="center" shrinkToFit="1"/>
      <protection locked="0"/>
    </xf>
    <xf numFmtId="9" fontId="6" fillId="4" borderId="5" xfId="0" applyNumberFormat="1" applyFont="1" applyFill="1" applyBorder="1" applyAlignment="1" applyProtection="1">
      <alignment horizontal="center" vertical="center" shrinkToFit="1"/>
      <protection locked="0"/>
    </xf>
    <xf numFmtId="0" fontId="6" fillId="0" borderId="5" xfId="0" applyFont="1" applyBorder="1" applyAlignment="1">
      <alignment vertical="center" wrapText="1"/>
    </xf>
    <xf numFmtId="0" fontId="8" fillId="5" borderId="5" xfId="0" applyFont="1" applyFill="1" applyBorder="1" applyAlignment="1">
      <alignment vertical="center" wrapText="1"/>
    </xf>
    <xf numFmtId="44" fontId="6" fillId="4" borderId="5" xfId="1" applyFont="1" applyFill="1" applyBorder="1" applyAlignment="1">
      <alignment horizontal="center"/>
    </xf>
    <xf numFmtId="0" fontId="0" fillId="0" borderId="0" xfId="0" applyAlignment="1">
      <alignment wrapText="1"/>
    </xf>
    <xf numFmtId="0" fontId="0" fillId="0" borderId="5" xfId="0" applyBorder="1" applyAlignment="1">
      <alignment wrapText="1"/>
    </xf>
    <xf numFmtId="0" fontId="3" fillId="0" borderId="5" xfId="0" applyFont="1" applyBorder="1" applyAlignment="1">
      <alignment horizontal="right" vertical="center" wrapText="1"/>
    </xf>
    <xf numFmtId="44" fontId="3" fillId="0" borderId="5" xfId="1" applyFont="1" applyFill="1" applyBorder="1" applyAlignment="1" applyProtection="1">
      <alignment horizontal="right" vertical="center" wrapText="1"/>
      <protection locked="0"/>
    </xf>
    <xf numFmtId="44" fontId="3" fillId="0" borderId="5" xfId="1" applyFont="1" applyFill="1" applyBorder="1" applyAlignment="1" applyProtection="1">
      <alignment horizontal="right" vertical="center" wrapText="1"/>
    </xf>
    <xf numFmtId="0" fontId="6" fillId="0" borderId="5" xfId="0" applyFont="1" applyBorder="1" applyAlignment="1">
      <alignment vertical="top"/>
    </xf>
    <xf numFmtId="0" fontId="6" fillId="0" borderId="5" xfId="0" applyFont="1" applyBorder="1" applyAlignment="1">
      <alignment wrapText="1"/>
    </xf>
    <xf numFmtId="0" fontId="7" fillId="0" borderId="5" xfId="0" applyFont="1" applyBorder="1" applyAlignment="1" applyProtection="1">
      <alignment vertical="top" wrapText="1" shrinkToFit="1"/>
      <protection locked="0"/>
    </xf>
    <xf numFmtId="3" fontId="7" fillId="0" borderId="5" xfId="0" applyNumberFormat="1" applyFont="1" applyBorder="1" applyAlignment="1" applyProtection="1">
      <alignment horizontal="center" vertical="center" wrapText="1" shrinkToFit="1"/>
      <protection locked="0"/>
    </xf>
    <xf numFmtId="3" fontId="7" fillId="0" borderId="5" xfId="0" applyNumberFormat="1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2" fillId="0" borderId="5" xfId="0" applyFont="1" applyBorder="1" applyAlignment="1">
      <alignment horizontal="center" vertical="center"/>
    </xf>
    <xf numFmtId="44" fontId="7" fillId="0" borderId="19" xfId="1" applyFont="1" applyFill="1" applyBorder="1" applyAlignment="1"/>
    <xf numFmtId="164" fontId="6" fillId="0" borderId="5" xfId="0" applyNumberFormat="1" applyFont="1" applyBorder="1" applyAlignment="1">
      <alignment horizontal="right" vertical="center"/>
    </xf>
    <xf numFmtId="164" fontId="0" fillId="0" borderId="0" xfId="0" applyNumberFormat="1" applyAlignment="1">
      <alignment horizontal="right" vertical="center"/>
    </xf>
    <xf numFmtId="0" fontId="5" fillId="4" borderId="5" xfId="0" applyFont="1" applyFill="1" applyBorder="1" applyAlignment="1">
      <alignment wrapText="1"/>
    </xf>
    <xf numFmtId="44" fontId="5" fillId="0" borderId="5" xfId="0" applyNumberFormat="1" applyFont="1" applyBorder="1" applyAlignment="1" applyProtection="1">
      <alignment horizontal="center" vertical="center" wrapText="1"/>
      <protection locked="0"/>
    </xf>
    <xf numFmtId="44" fontId="3" fillId="4" borderId="5" xfId="1" applyFont="1" applyFill="1" applyBorder="1" applyAlignment="1">
      <alignment horizontal="center"/>
    </xf>
    <xf numFmtId="0" fontId="7" fillId="0" borderId="5" xfId="0" applyFont="1" applyBorder="1" applyAlignment="1">
      <alignment vertical="top"/>
    </xf>
    <xf numFmtId="0" fontId="7" fillId="0" borderId="5" xfId="0" applyFont="1" applyBorder="1" applyAlignment="1">
      <alignment horizontal="center" vertical="center"/>
    </xf>
    <xf numFmtId="164" fontId="7" fillId="0" borderId="5" xfId="0" applyNumberFormat="1" applyFont="1" applyBorder="1" applyAlignment="1">
      <alignment horizontal="right" vertical="center"/>
    </xf>
    <xf numFmtId="0" fontId="7" fillId="0" borderId="5" xfId="0" applyFont="1" applyBorder="1" applyAlignment="1">
      <alignment wrapText="1"/>
    </xf>
    <xf numFmtId="0" fontId="13" fillId="0" borderId="0" xfId="0" applyFont="1"/>
    <xf numFmtId="1" fontId="3" fillId="0" borderId="14" xfId="0" applyNumberFormat="1" applyFont="1" applyBorder="1" applyAlignment="1">
      <alignment horizontal="center" vertical="top" wrapText="1"/>
    </xf>
    <xf numFmtId="1" fontId="7" fillId="0" borderId="5" xfId="0" applyNumberFormat="1" applyFont="1" applyBorder="1" applyAlignment="1">
      <alignment horizontal="center" vertical="center" shrinkToFit="1"/>
    </xf>
    <xf numFmtId="1" fontId="7" fillId="0" borderId="4" xfId="0" applyNumberFormat="1" applyFont="1" applyBorder="1" applyAlignment="1">
      <alignment horizontal="center" vertical="center" shrinkToFit="1"/>
    </xf>
    <xf numFmtId="1" fontId="7" fillId="0" borderId="6" xfId="0" applyNumberFormat="1" applyFont="1" applyBorder="1" applyAlignment="1">
      <alignment horizontal="center" vertical="center" shrinkToFit="1"/>
    </xf>
    <xf numFmtId="0" fontId="3" fillId="0" borderId="14" xfId="1" applyNumberFormat="1" applyFont="1" applyFill="1" applyBorder="1" applyAlignment="1">
      <alignment horizontal="center" vertical="top" wrapText="1"/>
    </xf>
    <xf numFmtId="0" fontId="7" fillId="4" borderId="5" xfId="1" applyNumberFormat="1" applyFont="1" applyFill="1" applyBorder="1" applyAlignment="1" applyProtection="1">
      <alignment horizontal="right" vertical="center" shrinkToFit="1"/>
      <protection locked="0"/>
    </xf>
    <xf numFmtId="0" fontId="3" fillId="0" borderId="5" xfId="1" applyNumberFormat="1" applyFont="1" applyFill="1" applyBorder="1" applyAlignment="1" applyProtection="1">
      <alignment horizontal="right" vertical="center" wrapText="1"/>
    </xf>
    <xf numFmtId="0" fontId="3" fillId="2" borderId="2" xfId="1" applyNumberFormat="1" applyFont="1" applyFill="1" applyBorder="1" applyAlignment="1">
      <alignment horizontal="right" vertical="center"/>
    </xf>
    <xf numFmtId="0" fontId="7" fillId="4" borderId="7" xfId="1" applyNumberFormat="1" applyFont="1" applyFill="1" applyBorder="1" applyAlignment="1" applyProtection="1">
      <alignment horizontal="right" vertical="center" shrinkToFit="1"/>
      <protection locked="0"/>
    </xf>
    <xf numFmtId="0" fontId="3" fillId="0" borderId="9" xfId="1" applyNumberFormat="1" applyFont="1" applyFill="1" applyBorder="1" applyAlignment="1" applyProtection="1">
      <alignment horizontal="right" vertical="center" wrapText="1"/>
    </xf>
    <xf numFmtId="0" fontId="3" fillId="0" borderId="18" xfId="1" applyNumberFormat="1" applyFont="1" applyFill="1" applyBorder="1" applyAlignment="1" applyProtection="1">
      <alignment horizontal="right" vertical="center" wrapText="1"/>
      <protection locked="0"/>
    </xf>
    <xf numFmtId="0" fontId="3" fillId="0" borderId="18" xfId="1" applyNumberFormat="1" applyFont="1" applyFill="1" applyBorder="1" applyAlignment="1" applyProtection="1">
      <alignment horizontal="right" vertical="center" wrapText="1"/>
    </xf>
    <xf numFmtId="0" fontId="7" fillId="4" borderId="6" xfId="1" applyNumberFormat="1" applyFont="1" applyFill="1" applyBorder="1" applyAlignment="1" applyProtection="1">
      <alignment horizontal="right" vertical="center" shrinkToFit="1"/>
      <protection locked="0"/>
    </xf>
    <xf numFmtId="0" fontId="3" fillId="0" borderId="9" xfId="1" applyNumberFormat="1" applyFont="1" applyFill="1" applyBorder="1" applyAlignment="1" applyProtection="1">
      <alignment horizontal="right" vertical="center" wrapText="1"/>
      <protection locked="0"/>
    </xf>
    <xf numFmtId="0" fontId="7" fillId="0" borderId="7" xfId="1" applyNumberFormat="1" applyFont="1" applyFill="1" applyBorder="1" applyAlignment="1" applyProtection="1">
      <alignment horizontal="right" vertical="center" shrinkToFit="1"/>
      <protection locked="0"/>
    </xf>
    <xf numFmtId="0" fontId="3" fillId="0" borderId="4" xfId="6" applyFont="1" applyBorder="1" applyAlignment="1" applyProtection="1">
      <alignment horizontal="left" vertical="center" wrapText="1" shrinkToFit="1"/>
      <protection locked="0"/>
    </xf>
    <xf numFmtId="0" fontId="6" fillId="0" borderId="4" xfId="6" applyFont="1" applyBorder="1" applyAlignment="1" applyProtection="1">
      <alignment horizontal="center" vertical="center" wrapText="1" shrinkToFit="1"/>
      <protection locked="0"/>
    </xf>
    <xf numFmtId="0" fontId="0" fillId="0" borderId="0" xfId="0" applyAlignment="1">
      <alignment horizontal="center"/>
    </xf>
  </cellXfs>
  <cellStyles count="7">
    <cellStyle name="Normalny" xfId="0" builtinId="0"/>
    <cellStyle name="Normalny 2" xfId="2"/>
    <cellStyle name="Normalny 6" xfId="6"/>
    <cellStyle name="Normalny 61" xfId="5"/>
    <cellStyle name="Normalny 67" xfId="4"/>
    <cellStyle name="Normalny_Arkusz1" xfId="3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T70"/>
  <sheetViews>
    <sheetView tabSelected="1" zoomScale="80" zoomScaleNormal="80" workbookViewId="0">
      <selection activeCell="I11" sqref="I11"/>
    </sheetView>
  </sheetViews>
  <sheetFormatPr defaultRowHeight="15"/>
  <cols>
    <col min="1" max="1" width="16.28515625" bestFit="1" customWidth="1"/>
    <col min="2" max="2" width="18.85546875" customWidth="1"/>
    <col min="3" max="3" width="16.28515625" bestFit="1" customWidth="1"/>
    <col min="4" max="4" width="22.85546875" customWidth="1"/>
    <col min="5" max="5" width="16.28515625" bestFit="1" customWidth="1"/>
    <col min="6" max="9" width="16.28515625" customWidth="1"/>
    <col min="10" max="10" width="16" customWidth="1"/>
    <col min="11" max="11" width="15.85546875" customWidth="1"/>
    <col min="12" max="12" width="17.42578125" customWidth="1"/>
    <col min="13" max="13" width="15.42578125" customWidth="1"/>
    <col min="14" max="14" width="16.85546875" customWidth="1"/>
    <col min="15" max="15" width="15.42578125" customWidth="1"/>
    <col min="16" max="16" width="24.7109375" customWidth="1"/>
    <col min="17" max="17" width="15.140625" bestFit="1" customWidth="1"/>
    <col min="18" max="18" width="19.28515625" bestFit="1" customWidth="1"/>
    <col min="19" max="19" width="13.85546875" bestFit="1" customWidth="1"/>
    <col min="20" max="21" width="11.140625" bestFit="1" customWidth="1"/>
    <col min="22" max="22" width="16.5703125" bestFit="1" customWidth="1"/>
    <col min="23" max="23" width="52" bestFit="1" customWidth="1"/>
    <col min="24" max="24" width="20.140625" bestFit="1" customWidth="1"/>
    <col min="25" max="25" width="16.42578125" bestFit="1" customWidth="1"/>
    <col min="26" max="26" width="15.7109375" bestFit="1" customWidth="1"/>
    <col min="27" max="27" width="24.5703125" bestFit="1" customWidth="1"/>
    <col min="28" max="28" width="13.42578125" bestFit="1" customWidth="1"/>
    <col min="29" max="29" width="66" bestFit="1" customWidth="1"/>
    <col min="30" max="30" width="21.5703125" bestFit="1" customWidth="1"/>
    <col min="31" max="31" width="28.42578125" bestFit="1" customWidth="1"/>
    <col min="32" max="32" width="16.7109375" bestFit="1" customWidth="1"/>
    <col min="33" max="33" width="14" bestFit="1" customWidth="1"/>
    <col min="34" max="34" width="39.28515625" bestFit="1" customWidth="1"/>
    <col min="35" max="35" width="19.7109375" bestFit="1" customWidth="1"/>
    <col min="36" max="36" width="17.7109375" bestFit="1" customWidth="1"/>
    <col min="37" max="37" width="15.85546875" bestFit="1" customWidth="1"/>
    <col min="38" max="38" width="26.42578125" bestFit="1" customWidth="1"/>
    <col min="39" max="39" width="15.28515625" bestFit="1" customWidth="1"/>
    <col min="40" max="40" width="29.28515625" bestFit="1" customWidth="1"/>
    <col min="41" max="41" width="30.28515625" bestFit="1" customWidth="1"/>
    <col min="42" max="42" width="10.28515625" bestFit="1" customWidth="1"/>
    <col min="43" max="43" width="20.85546875" bestFit="1" customWidth="1"/>
    <col min="44" max="44" width="16.85546875" bestFit="1" customWidth="1"/>
    <col min="45" max="45" width="11.5703125" bestFit="1" customWidth="1"/>
    <col min="46" max="46" width="24.140625" bestFit="1" customWidth="1"/>
    <col min="47" max="47" width="22.42578125" bestFit="1" customWidth="1"/>
    <col min="48" max="48" width="17.28515625" bestFit="1" customWidth="1"/>
    <col min="49" max="49" width="18.140625" bestFit="1" customWidth="1"/>
    <col min="50" max="50" width="74" bestFit="1" customWidth="1"/>
    <col min="51" max="51" width="37" bestFit="1" customWidth="1"/>
    <col min="52" max="52" width="26.7109375" bestFit="1" customWidth="1"/>
    <col min="53" max="53" width="23.5703125" bestFit="1" customWidth="1"/>
    <col min="54" max="54" width="9.85546875" bestFit="1" customWidth="1"/>
    <col min="55" max="55" width="20.42578125" bestFit="1" customWidth="1"/>
    <col min="56" max="56" width="10.42578125" bestFit="1" customWidth="1"/>
    <col min="57" max="57" width="12.7109375" bestFit="1" customWidth="1"/>
    <col min="58" max="58" width="21.140625" bestFit="1" customWidth="1"/>
    <col min="59" max="59" width="14.42578125" bestFit="1" customWidth="1"/>
    <col min="60" max="60" width="9.42578125" bestFit="1" customWidth="1"/>
    <col min="61" max="61" width="12.42578125" bestFit="1" customWidth="1"/>
    <col min="62" max="63" width="13.28515625" bestFit="1" customWidth="1"/>
    <col min="64" max="64" width="30.140625" bestFit="1" customWidth="1"/>
    <col min="65" max="65" width="26.42578125" bestFit="1" customWidth="1"/>
    <col min="66" max="66" width="15" bestFit="1" customWidth="1"/>
    <col min="67" max="67" width="18" bestFit="1" customWidth="1"/>
    <col min="68" max="68" width="14.42578125" bestFit="1" customWidth="1"/>
    <col min="69" max="69" width="32.28515625" bestFit="1" customWidth="1"/>
    <col min="70" max="70" width="23.140625" bestFit="1" customWidth="1"/>
    <col min="71" max="71" width="15.7109375" bestFit="1" customWidth="1"/>
    <col min="72" max="72" width="13.42578125" bestFit="1" customWidth="1"/>
    <col min="73" max="73" width="23.140625" bestFit="1" customWidth="1"/>
    <col min="74" max="74" width="14.7109375" bestFit="1" customWidth="1"/>
    <col min="75" max="75" width="21.42578125" bestFit="1" customWidth="1"/>
    <col min="76" max="76" width="14.28515625" bestFit="1" customWidth="1"/>
    <col min="77" max="80" width="3" bestFit="1" customWidth="1"/>
    <col min="81" max="81" width="7.42578125" bestFit="1" customWidth="1"/>
    <col min="82" max="82" width="14.28515625" bestFit="1" customWidth="1"/>
  </cols>
  <sheetData>
    <row r="1" spans="1:20">
      <c r="B1" t="s">
        <v>154</v>
      </c>
      <c r="J1" s="191" t="s">
        <v>155</v>
      </c>
      <c r="K1" s="191"/>
      <c r="L1" s="191"/>
      <c r="Q1" s="191" t="s">
        <v>156</v>
      </c>
      <c r="R1" s="191"/>
    </row>
    <row r="2" spans="1:20" ht="15.75" thickBot="1">
      <c r="A2" s="122" t="s">
        <v>108</v>
      </c>
      <c r="B2" s="122" t="s">
        <v>109</v>
      </c>
      <c r="C2" s="122" t="s">
        <v>110</v>
      </c>
      <c r="D2" s="122" t="s">
        <v>111</v>
      </c>
      <c r="E2" s="122">
        <v>5</v>
      </c>
      <c r="F2" s="122">
        <v>6</v>
      </c>
      <c r="G2" s="122">
        <v>7</v>
      </c>
      <c r="H2" s="122">
        <v>8</v>
      </c>
      <c r="I2" s="122">
        <v>9</v>
      </c>
      <c r="J2" s="122">
        <v>10</v>
      </c>
      <c r="K2" s="122">
        <v>11</v>
      </c>
      <c r="L2" s="122">
        <v>12</v>
      </c>
      <c r="M2" s="122">
        <v>13</v>
      </c>
      <c r="N2" s="122">
        <v>14</v>
      </c>
      <c r="O2" s="122">
        <v>15</v>
      </c>
      <c r="P2" s="122">
        <v>16</v>
      </c>
      <c r="Q2" s="122">
        <v>17</v>
      </c>
      <c r="R2" s="122">
        <v>18</v>
      </c>
      <c r="S2" s="122">
        <v>19</v>
      </c>
    </row>
    <row r="3" spans="1:20" ht="75.75" thickBot="1">
      <c r="A3" s="93" t="s">
        <v>87</v>
      </c>
      <c r="B3" s="94" t="s">
        <v>88</v>
      </c>
      <c r="C3" s="95" t="s">
        <v>89</v>
      </c>
      <c r="D3" s="95" t="s">
        <v>90</v>
      </c>
      <c r="E3" s="174" t="s">
        <v>112</v>
      </c>
      <c r="F3" s="97" t="s">
        <v>91</v>
      </c>
      <c r="G3" s="96" t="s">
        <v>92</v>
      </c>
      <c r="H3" s="98" t="s">
        <v>93</v>
      </c>
      <c r="I3" s="99" t="s">
        <v>94</v>
      </c>
      <c r="J3" s="100" t="s">
        <v>95</v>
      </c>
      <c r="K3" s="95" t="s">
        <v>96</v>
      </c>
      <c r="L3" s="101" t="s">
        <v>97</v>
      </c>
      <c r="M3" s="101" t="s">
        <v>98</v>
      </c>
      <c r="N3" s="178" t="s">
        <v>99</v>
      </c>
      <c r="O3" s="101" t="s">
        <v>113</v>
      </c>
      <c r="P3" s="102" t="s">
        <v>100</v>
      </c>
      <c r="Q3" s="102" t="s">
        <v>101</v>
      </c>
      <c r="R3" s="103" t="s">
        <v>102</v>
      </c>
      <c r="S3" s="104" t="s">
        <v>103</v>
      </c>
    </row>
    <row r="4" spans="1:20">
      <c r="A4" s="1" t="s">
        <v>114</v>
      </c>
      <c r="B4" s="2" t="s">
        <v>123</v>
      </c>
      <c r="C4" s="3"/>
      <c r="D4" s="4"/>
      <c r="E4" s="4"/>
      <c r="F4" s="5"/>
      <c r="G4" s="4"/>
      <c r="H4" s="4"/>
      <c r="I4" s="4"/>
      <c r="J4" s="4"/>
      <c r="K4" s="62"/>
      <c r="L4" s="62"/>
      <c r="M4" s="7"/>
      <c r="N4" s="62"/>
      <c r="O4" s="62"/>
      <c r="P4" s="112" t="s">
        <v>86</v>
      </c>
      <c r="Q4" s="9"/>
      <c r="R4" s="85"/>
      <c r="S4" s="116"/>
    </row>
    <row r="5" spans="1:20" ht="28.5">
      <c r="A5" s="37">
        <v>1</v>
      </c>
      <c r="B5" s="156" t="s">
        <v>124</v>
      </c>
      <c r="C5" s="37" t="s">
        <v>144</v>
      </c>
      <c r="D5" s="37" t="s">
        <v>125</v>
      </c>
      <c r="E5" s="175">
        <v>2</v>
      </c>
      <c r="F5" s="159">
        <v>30</v>
      </c>
      <c r="G5" s="38" t="s">
        <v>6</v>
      </c>
      <c r="H5" s="38" t="s">
        <v>12</v>
      </c>
      <c r="I5" s="164"/>
      <c r="J5" s="40">
        <v>0.08</v>
      </c>
      <c r="K5" s="136">
        <f t="shared" ref="K5:K14" si="0">I5*(1+J5)</f>
        <v>0</v>
      </c>
      <c r="L5" s="137">
        <f>I5*N5</f>
        <v>0</v>
      </c>
      <c r="M5" s="137">
        <f t="shared" ref="M5:M14" si="1">L5*1.08</f>
        <v>0</v>
      </c>
      <c r="N5" s="179"/>
      <c r="O5" s="137"/>
      <c r="P5" s="157"/>
      <c r="Q5" s="107"/>
      <c r="R5" s="57"/>
      <c r="S5" s="140"/>
    </row>
    <row r="6" spans="1:20" ht="28.5">
      <c r="A6" s="37">
        <v>2</v>
      </c>
      <c r="B6" s="156" t="s">
        <v>124</v>
      </c>
      <c r="C6" s="37" t="s">
        <v>144</v>
      </c>
      <c r="D6" s="162" t="s">
        <v>145</v>
      </c>
      <c r="E6" s="175">
        <v>2</v>
      </c>
      <c r="F6" s="159">
        <v>30</v>
      </c>
      <c r="G6" s="38" t="s">
        <v>6</v>
      </c>
      <c r="H6" s="38" t="s">
        <v>12</v>
      </c>
      <c r="I6" s="165"/>
      <c r="J6" s="40">
        <v>0.08</v>
      </c>
      <c r="K6" s="136">
        <f t="shared" si="0"/>
        <v>0</v>
      </c>
      <c r="L6" s="137">
        <f>I6*N6</f>
        <v>0</v>
      </c>
      <c r="M6" s="137">
        <f t="shared" si="1"/>
        <v>0</v>
      </c>
      <c r="N6" s="179"/>
      <c r="O6" s="137"/>
      <c r="P6" s="152"/>
      <c r="Q6" s="107"/>
      <c r="R6" s="57"/>
      <c r="S6" s="140"/>
    </row>
    <row r="7" spans="1:20" ht="42.75">
      <c r="A7" s="37">
        <v>3</v>
      </c>
      <c r="B7" s="156" t="s">
        <v>124</v>
      </c>
      <c r="C7" s="37" t="s">
        <v>144</v>
      </c>
      <c r="D7" s="161" t="s">
        <v>146</v>
      </c>
      <c r="E7" s="175">
        <v>2</v>
      </c>
      <c r="F7" s="159" t="s">
        <v>148</v>
      </c>
      <c r="G7" s="38" t="s">
        <v>6</v>
      </c>
      <c r="H7" s="38" t="s">
        <v>12</v>
      </c>
      <c r="I7" s="164"/>
      <c r="J7" s="40">
        <v>0.08</v>
      </c>
      <c r="K7" s="136">
        <f t="shared" si="0"/>
        <v>0</v>
      </c>
      <c r="L7" s="137">
        <f t="shared" ref="L7:L65" si="2">I7*N7</f>
        <v>0</v>
      </c>
      <c r="M7" s="137">
        <f t="shared" si="1"/>
        <v>0</v>
      </c>
      <c r="N7" s="179"/>
      <c r="O7" s="137"/>
      <c r="P7" s="151"/>
      <c r="Q7" s="107"/>
      <c r="R7" s="57"/>
      <c r="S7" s="140"/>
    </row>
    <row r="8" spans="1:20">
      <c r="A8" s="37">
        <v>4</v>
      </c>
      <c r="B8" s="156" t="s">
        <v>126</v>
      </c>
      <c r="C8" s="37" t="s">
        <v>127</v>
      </c>
      <c r="D8" s="37" t="s">
        <v>18</v>
      </c>
      <c r="E8" s="175">
        <v>5</v>
      </c>
      <c r="F8" s="159">
        <v>56</v>
      </c>
      <c r="G8" s="38" t="s">
        <v>6</v>
      </c>
      <c r="H8" s="38" t="s">
        <v>12</v>
      </c>
      <c r="I8" s="164"/>
      <c r="J8" s="40">
        <v>0.08</v>
      </c>
      <c r="K8" s="136">
        <f t="shared" si="0"/>
        <v>0</v>
      </c>
      <c r="L8" s="137">
        <f t="shared" si="2"/>
        <v>0</v>
      </c>
      <c r="M8" s="137">
        <f t="shared" si="1"/>
        <v>0</v>
      </c>
      <c r="N8" s="179"/>
      <c r="O8" s="137"/>
      <c r="P8" s="42"/>
      <c r="Q8" s="108"/>
      <c r="R8" s="57"/>
      <c r="S8" s="140"/>
    </row>
    <row r="9" spans="1:20" s="173" customFormat="1">
      <c r="A9" s="37">
        <v>5</v>
      </c>
      <c r="B9" s="169" t="s">
        <v>138</v>
      </c>
      <c r="C9" s="47" t="s">
        <v>139</v>
      </c>
      <c r="D9" s="170" t="s">
        <v>140</v>
      </c>
      <c r="E9" s="175">
        <v>5</v>
      </c>
      <c r="F9" s="160" t="s">
        <v>143</v>
      </c>
      <c r="G9" s="38" t="s">
        <v>141</v>
      </c>
      <c r="H9" s="38" t="s">
        <v>142</v>
      </c>
      <c r="I9" s="171"/>
      <c r="J9" s="40">
        <v>0.08</v>
      </c>
      <c r="K9" s="136">
        <f t="shared" si="0"/>
        <v>0</v>
      </c>
      <c r="L9" s="137">
        <f t="shared" si="2"/>
        <v>0</v>
      </c>
      <c r="M9" s="137">
        <f t="shared" si="1"/>
        <v>0</v>
      </c>
      <c r="N9" s="179"/>
      <c r="O9" s="137"/>
      <c r="P9" s="172"/>
      <c r="Q9" s="110"/>
      <c r="R9" s="139"/>
      <c r="S9" s="140"/>
    </row>
    <row r="10" spans="1:20" ht="28.5">
      <c r="A10" s="37">
        <v>6</v>
      </c>
      <c r="B10" s="156" t="s">
        <v>129</v>
      </c>
      <c r="C10" s="47" t="s">
        <v>130</v>
      </c>
      <c r="D10" s="47" t="s">
        <v>131</v>
      </c>
      <c r="E10" s="175">
        <v>30</v>
      </c>
      <c r="F10" s="160">
        <v>4</v>
      </c>
      <c r="G10" s="38" t="s">
        <v>6</v>
      </c>
      <c r="H10" s="38" t="s">
        <v>12</v>
      </c>
      <c r="I10" s="164"/>
      <c r="J10" s="40">
        <v>0.08</v>
      </c>
      <c r="K10" s="136">
        <f t="shared" si="0"/>
        <v>0</v>
      </c>
      <c r="L10" s="137">
        <f t="shared" si="2"/>
        <v>0</v>
      </c>
      <c r="M10" s="137">
        <f t="shared" si="1"/>
        <v>0</v>
      </c>
      <c r="N10" s="179"/>
      <c r="O10" s="137"/>
      <c r="P10" s="157"/>
      <c r="Q10" s="107"/>
      <c r="R10" s="57"/>
      <c r="S10" s="140"/>
    </row>
    <row r="11" spans="1:20" ht="99.75">
      <c r="A11" s="37">
        <v>7</v>
      </c>
      <c r="B11" s="158" t="s">
        <v>135</v>
      </c>
      <c r="C11" s="47" t="s">
        <v>106</v>
      </c>
      <c r="D11" s="47" t="s">
        <v>19</v>
      </c>
      <c r="E11" s="175">
        <v>10</v>
      </c>
      <c r="F11" s="160" t="s">
        <v>134</v>
      </c>
      <c r="G11" s="38" t="s">
        <v>133</v>
      </c>
      <c r="H11" s="38" t="s">
        <v>12</v>
      </c>
      <c r="I11" s="164"/>
      <c r="J11" s="40">
        <v>0.08</v>
      </c>
      <c r="K11" s="136">
        <f t="shared" si="0"/>
        <v>0</v>
      </c>
      <c r="L11" s="137">
        <f t="shared" si="2"/>
        <v>0</v>
      </c>
      <c r="M11" s="137">
        <f t="shared" si="1"/>
        <v>0</v>
      </c>
      <c r="N11" s="179"/>
      <c r="O11" s="137"/>
      <c r="P11" s="148"/>
      <c r="Q11" s="110"/>
      <c r="R11" s="57"/>
      <c r="S11" s="140"/>
      <c r="T11" s="163"/>
    </row>
    <row r="12" spans="1:20">
      <c r="A12" s="37">
        <v>8</v>
      </c>
      <c r="B12" s="158" t="s">
        <v>147</v>
      </c>
      <c r="C12" s="47" t="s">
        <v>136</v>
      </c>
      <c r="D12" s="47" t="s">
        <v>18</v>
      </c>
      <c r="E12" s="175">
        <v>10</v>
      </c>
      <c r="F12" s="160">
        <v>30</v>
      </c>
      <c r="G12" s="38" t="s">
        <v>6</v>
      </c>
      <c r="H12" s="38" t="s">
        <v>12</v>
      </c>
      <c r="I12" s="164"/>
      <c r="J12" s="40">
        <v>0.08</v>
      </c>
      <c r="K12" s="136">
        <f t="shared" si="0"/>
        <v>0</v>
      </c>
      <c r="L12" s="137">
        <f t="shared" si="2"/>
        <v>0</v>
      </c>
      <c r="M12" s="137">
        <f t="shared" si="1"/>
        <v>0</v>
      </c>
      <c r="N12" s="179"/>
      <c r="O12" s="137"/>
      <c r="P12" s="157"/>
      <c r="Q12" s="110"/>
      <c r="R12" s="57"/>
      <c r="S12" s="140"/>
    </row>
    <row r="13" spans="1:20">
      <c r="A13" s="37">
        <v>9</v>
      </c>
      <c r="B13" s="158" t="s">
        <v>147</v>
      </c>
      <c r="C13" s="37" t="s">
        <v>136</v>
      </c>
      <c r="D13" s="37" t="s">
        <v>137</v>
      </c>
      <c r="E13" s="175">
        <v>10</v>
      </c>
      <c r="F13" s="159">
        <v>30</v>
      </c>
      <c r="G13" s="38" t="s">
        <v>6</v>
      </c>
      <c r="H13" s="38" t="s">
        <v>12</v>
      </c>
      <c r="I13" s="164"/>
      <c r="J13" s="40">
        <v>0.08</v>
      </c>
      <c r="K13" s="136">
        <f t="shared" si="0"/>
        <v>0</v>
      </c>
      <c r="L13" s="137">
        <f t="shared" si="2"/>
        <v>0</v>
      </c>
      <c r="M13" s="137">
        <f t="shared" si="1"/>
        <v>0</v>
      </c>
      <c r="N13" s="179"/>
      <c r="O13" s="137"/>
      <c r="P13" s="157"/>
      <c r="Q13" s="107"/>
      <c r="R13" s="57"/>
      <c r="S13" s="140"/>
    </row>
    <row r="14" spans="1:20">
      <c r="A14" s="37">
        <v>10</v>
      </c>
      <c r="B14" s="156" t="s">
        <v>128</v>
      </c>
      <c r="C14" s="37" t="s">
        <v>107</v>
      </c>
      <c r="D14" s="37" t="s">
        <v>132</v>
      </c>
      <c r="E14" s="175">
        <v>3</v>
      </c>
      <c r="F14" s="159">
        <v>14</v>
      </c>
      <c r="G14" s="38" t="s">
        <v>6</v>
      </c>
      <c r="H14" s="38" t="s">
        <v>12</v>
      </c>
      <c r="I14" s="164"/>
      <c r="J14" s="40">
        <v>0.08</v>
      </c>
      <c r="K14" s="136">
        <f t="shared" si="0"/>
        <v>0</v>
      </c>
      <c r="L14" s="137">
        <f t="shared" si="2"/>
        <v>0</v>
      </c>
      <c r="M14" s="137">
        <f t="shared" si="1"/>
        <v>0</v>
      </c>
      <c r="N14" s="179"/>
      <c r="O14" s="137"/>
      <c r="P14" s="157"/>
      <c r="Q14" s="106"/>
      <c r="R14" s="57"/>
      <c r="S14" s="140"/>
    </row>
    <row r="15" spans="1:20">
      <c r="A15" s="19"/>
      <c r="B15" s="20" t="s">
        <v>114</v>
      </c>
      <c r="C15" s="21" t="s">
        <v>7</v>
      </c>
      <c r="D15" s="22"/>
      <c r="E15" s="175"/>
      <c r="F15" s="24"/>
      <c r="G15" s="23"/>
      <c r="H15" s="23"/>
      <c r="I15" s="23"/>
      <c r="J15" s="23"/>
      <c r="K15" s="153"/>
      <c r="L15" s="137">
        <f>SUM(L5:L14)</f>
        <v>0</v>
      </c>
      <c r="M15" s="154">
        <f>SUM(M5:M14)</f>
        <v>0</v>
      </c>
      <c r="N15" s="180"/>
      <c r="O15" s="155"/>
      <c r="P15" s="166" t="s">
        <v>86</v>
      </c>
      <c r="Q15" s="167"/>
      <c r="R15" s="92"/>
      <c r="S15" s="168"/>
    </row>
    <row r="16" spans="1:20" ht="30">
      <c r="A16" s="1" t="s">
        <v>115</v>
      </c>
      <c r="B16" s="2" t="s">
        <v>1</v>
      </c>
      <c r="C16" s="3"/>
      <c r="D16" s="4"/>
      <c r="E16" s="4"/>
      <c r="F16" s="5"/>
      <c r="G16" s="4"/>
      <c r="H16" s="4"/>
      <c r="I16" s="4"/>
      <c r="J16" s="4"/>
      <c r="K16" s="62"/>
      <c r="L16" s="62"/>
      <c r="M16" s="7"/>
      <c r="N16" s="181"/>
      <c r="O16" s="7"/>
      <c r="P16" s="8" t="s">
        <v>86</v>
      </c>
      <c r="Q16" s="9"/>
      <c r="R16" s="85"/>
      <c r="S16" s="86"/>
    </row>
    <row r="17" spans="1:19" ht="180.75" thickBot="1">
      <c r="A17" s="10">
        <v>1</v>
      </c>
      <c r="B17" s="11" t="s">
        <v>2</v>
      </c>
      <c r="C17" s="12" t="s">
        <v>3</v>
      </c>
      <c r="D17" s="12" t="s">
        <v>4</v>
      </c>
      <c r="E17" s="176">
        <v>10</v>
      </c>
      <c r="F17" s="14">
        <v>10</v>
      </c>
      <c r="G17" s="13" t="s">
        <v>6</v>
      </c>
      <c r="H17" s="13" t="s">
        <v>5</v>
      </c>
      <c r="I17" s="60"/>
      <c r="J17" s="16">
        <v>0.08</v>
      </c>
      <c r="K17" s="87">
        <f>I17*(1+J17)</f>
        <v>0</v>
      </c>
      <c r="L17" s="137">
        <f t="shared" si="2"/>
        <v>0</v>
      </c>
      <c r="M17" s="17">
        <f t="shared" ref="M17" si="3">L17*1.08</f>
        <v>0</v>
      </c>
      <c r="N17" s="182"/>
      <c r="O17" s="17"/>
      <c r="P17" s="18"/>
      <c r="Q17" s="61"/>
      <c r="R17" s="88"/>
      <c r="S17" s="89"/>
    </row>
    <row r="18" spans="1:19" ht="15.75" thickBot="1">
      <c r="A18" s="19"/>
      <c r="B18" s="20" t="s">
        <v>115</v>
      </c>
      <c r="C18" s="21" t="s">
        <v>7</v>
      </c>
      <c r="D18" s="22"/>
      <c r="E18" s="22"/>
      <c r="F18" s="24"/>
      <c r="G18" s="23"/>
      <c r="H18" s="23"/>
      <c r="I18" s="23"/>
      <c r="J18" s="23"/>
      <c r="K18" s="90"/>
      <c r="L18" s="137">
        <f>SUM(L17)</f>
        <v>0</v>
      </c>
      <c r="M18" s="25">
        <f>SUM(M17)</f>
        <v>0</v>
      </c>
      <c r="N18" s="183"/>
      <c r="O18" s="26"/>
      <c r="P18" s="27" t="s">
        <v>86</v>
      </c>
      <c r="Q18" s="91"/>
      <c r="R18" s="92"/>
      <c r="S18" s="89"/>
    </row>
    <row r="19" spans="1:19">
      <c r="A19" s="28" t="s">
        <v>116</v>
      </c>
      <c r="B19" s="29" t="s">
        <v>8</v>
      </c>
      <c r="C19" s="30"/>
      <c r="D19" s="31"/>
      <c r="E19" s="31"/>
      <c r="F19" s="32"/>
      <c r="G19" s="31"/>
      <c r="H19" s="31"/>
      <c r="I19" s="31"/>
      <c r="J19" s="31"/>
      <c r="K19" s="6"/>
      <c r="L19" s="62"/>
      <c r="M19" s="33"/>
      <c r="N19" s="6"/>
      <c r="O19" s="6"/>
      <c r="P19" s="34" t="s">
        <v>86</v>
      </c>
      <c r="Q19" s="51"/>
      <c r="R19" s="105"/>
      <c r="S19" s="86"/>
    </row>
    <row r="20" spans="1:19">
      <c r="A20" s="35">
        <v>1</v>
      </c>
      <c r="B20" s="36" t="s">
        <v>9</v>
      </c>
      <c r="C20" s="37" t="s">
        <v>10</v>
      </c>
      <c r="D20" s="37" t="s">
        <v>11</v>
      </c>
      <c r="E20" s="175">
        <v>1160</v>
      </c>
      <c r="F20" s="39">
        <v>5</v>
      </c>
      <c r="G20" s="38" t="s">
        <v>13</v>
      </c>
      <c r="H20" s="38" t="s">
        <v>12</v>
      </c>
      <c r="I20" s="15"/>
      <c r="J20" s="40">
        <v>0.08</v>
      </c>
      <c r="K20" s="136">
        <f>I20*(1+J20)</f>
        <v>0</v>
      </c>
      <c r="L20" s="137">
        <f t="shared" si="2"/>
        <v>0</v>
      </c>
      <c r="M20" s="137">
        <f t="shared" ref="M20:M22" si="4">L20*1.08</f>
        <v>0</v>
      </c>
      <c r="N20" s="179"/>
      <c r="O20" s="137"/>
      <c r="P20" s="42"/>
      <c r="Q20" s="106"/>
      <c r="R20" s="44"/>
      <c r="S20" s="140"/>
    </row>
    <row r="21" spans="1:19" ht="30">
      <c r="A21" s="35">
        <v>2</v>
      </c>
      <c r="B21" s="36" t="s">
        <v>23</v>
      </c>
      <c r="C21" s="37" t="s">
        <v>24</v>
      </c>
      <c r="D21" s="37" t="s">
        <v>25</v>
      </c>
      <c r="E21" s="175">
        <v>3170</v>
      </c>
      <c r="F21" s="39">
        <v>10</v>
      </c>
      <c r="G21" s="38" t="s">
        <v>13</v>
      </c>
      <c r="H21" s="38" t="s">
        <v>12</v>
      </c>
      <c r="I21" s="15"/>
      <c r="J21" s="40">
        <v>0.08</v>
      </c>
      <c r="K21" s="136">
        <f>I21*(1+J21)</f>
        <v>0</v>
      </c>
      <c r="L21" s="137">
        <f t="shared" si="2"/>
        <v>0</v>
      </c>
      <c r="M21" s="137">
        <f t="shared" si="4"/>
        <v>0</v>
      </c>
      <c r="N21" s="179"/>
      <c r="O21" s="137"/>
      <c r="P21" s="42"/>
      <c r="Q21" s="107"/>
      <c r="R21" s="44"/>
      <c r="S21" s="140"/>
    </row>
    <row r="22" spans="1:19" ht="180">
      <c r="A22" s="35">
        <v>3</v>
      </c>
      <c r="B22" s="36" t="s">
        <v>29</v>
      </c>
      <c r="C22" s="142" t="s">
        <v>30</v>
      </c>
      <c r="D22" s="143" t="s">
        <v>31</v>
      </c>
      <c r="E22" s="175">
        <v>280</v>
      </c>
      <c r="F22" s="144">
        <v>10</v>
      </c>
      <c r="G22" s="38" t="s">
        <v>6</v>
      </c>
      <c r="H22" s="145" t="s">
        <v>5</v>
      </c>
      <c r="I22" s="146"/>
      <c r="J22" s="147">
        <v>0.08</v>
      </c>
      <c r="K22" s="136">
        <f>I22*(1+J22)</f>
        <v>0</v>
      </c>
      <c r="L22" s="137">
        <f t="shared" si="2"/>
        <v>0</v>
      </c>
      <c r="M22" s="137">
        <f t="shared" si="4"/>
        <v>0</v>
      </c>
      <c r="N22" s="179"/>
      <c r="O22" s="137"/>
      <c r="P22" s="148"/>
      <c r="Q22" s="106"/>
      <c r="R22" s="149"/>
      <c r="S22" s="150"/>
    </row>
    <row r="23" spans="1:19" ht="15.75" thickBot="1">
      <c r="A23" s="123"/>
      <c r="B23" s="124" t="s">
        <v>116</v>
      </c>
      <c r="C23" s="125" t="s">
        <v>7</v>
      </c>
      <c r="D23" s="126"/>
      <c r="E23" s="126"/>
      <c r="F23" s="127"/>
      <c r="G23" s="128"/>
      <c r="H23" s="128"/>
      <c r="I23" s="128"/>
      <c r="J23" s="128"/>
      <c r="K23" s="129"/>
      <c r="L23" s="137">
        <f>SUM(L20:L22)</f>
        <v>0</v>
      </c>
      <c r="M23" s="130">
        <f>SUM(M20:M22)</f>
        <v>0</v>
      </c>
      <c r="N23" s="184"/>
      <c r="O23" s="141"/>
      <c r="P23" s="132" t="s">
        <v>86</v>
      </c>
      <c r="Q23" s="133"/>
      <c r="R23" s="134"/>
      <c r="S23" s="135"/>
    </row>
    <row r="24" spans="1:19">
      <c r="A24" s="1" t="s">
        <v>117</v>
      </c>
      <c r="B24" s="2" t="s">
        <v>32</v>
      </c>
      <c r="C24" s="3"/>
      <c r="D24" s="4"/>
      <c r="E24" s="4"/>
      <c r="F24" s="5"/>
      <c r="G24" s="4"/>
      <c r="H24" s="4"/>
      <c r="I24" s="4"/>
      <c r="J24" s="4"/>
      <c r="K24" s="62"/>
      <c r="L24" s="62"/>
      <c r="M24" s="7"/>
      <c r="N24" s="181"/>
      <c r="O24" s="7"/>
      <c r="P24" s="8" t="s">
        <v>86</v>
      </c>
      <c r="Q24" s="9"/>
      <c r="R24" s="85"/>
      <c r="S24" s="86"/>
    </row>
    <row r="25" spans="1:19" ht="75">
      <c r="A25" s="35">
        <v>1</v>
      </c>
      <c r="B25" s="36" t="s">
        <v>33</v>
      </c>
      <c r="C25" s="37" t="s">
        <v>34</v>
      </c>
      <c r="D25" s="52" t="s">
        <v>35</v>
      </c>
      <c r="E25" s="175">
        <v>5</v>
      </c>
      <c r="F25" s="39">
        <v>10</v>
      </c>
      <c r="G25" s="38" t="s">
        <v>36</v>
      </c>
      <c r="H25" s="38" t="s">
        <v>5</v>
      </c>
      <c r="I25" s="15"/>
      <c r="J25" s="40">
        <v>0.08</v>
      </c>
      <c r="K25" s="136">
        <f>I25*(1+J25)</f>
        <v>0</v>
      </c>
      <c r="L25" s="137">
        <f t="shared" si="2"/>
        <v>0</v>
      </c>
      <c r="M25" s="137">
        <f t="shared" ref="M25:M30" si="5">L25*1.08</f>
        <v>0</v>
      </c>
      <c r="N25" s="179"/>
      <c r="O25" s="137"/>
      <c r="P25" s="42"/>
      <c r="Q25" s="109"/>
      <c r="R25" s="58"/>
      <c r="S25" s="140"/>
    </row>
    <row r="26" spans="1:19" ht="30">
      <c r="A26" s="35">
        <v>2</v>
      </c>
      <c r="B26" s="36" t="s">
        <v>39</v>
      </c>
      <c r="C26" s="37" t="s">
        <v>34</v>
      </c>
      <c r="D26" s="52" t="s">
        <v>35</v>
      </c>
      <c r="E26" s="175">
        <v>45</v>
      </c>
      <c r="F26" s="39">
        <v>10</v>
      </c>
      <c r="G26" s="38" t="s">
        <v>36</v>
      </c>
      <c r="H26" s="38" t="s">
        <v>5</v>
      </c>
      <c r="I26" s="15"/>
      <c r="J26" s="40">
        <v>0.08</v>
      </c>
      <c r="K26" s="136">
        <f t="shared" ref="K26:K30" si="6">I26*(1+J26)</f>
        <v>0</v>
      </c>
      <c r="L26" s="137">
        <f t="shared" si="2"/>
        <v>0</v>
      </c>
      <c r="M26" s="137">
        <f t="shared" si="5"/>
        <v>0</v>
      </c>
      <c r="N26" s="179"/>
      <c r="O26" s="137"/>
      <c r="P26" s="42"/>
      <c r="Q26" s="109"/>
      <c r="R26" s="58"/>
      <c r="S26" s="140"/>
    </row>
    <row r="27" spans="1:19" ht="30">
      <c r="A27" s="35">
        <v>3</v>
      </c>
      <c r="B27" s="36" t="s">
        <v>40</v>
      </c>
      <c r="C27" s="47" t="s">
        <v>41</v>
      </c>
      <c r="D27" s="47" t="s">
        <v>35</v>
      </c>
      <c r="E27" s="175">
        <v>20</v>
      </c>
      <c r="F27" s="24">
        <v>5</v>
      </c>
      <c r="G27" s="59" t="s">
        <v>6</v>
      </c>
      <c r="H27" s="38" t="s">
        <v>5</v>
      </c>
      <c r="I27" s="15"/>
      <c r="J27" s="40">
        <v>0.08</v>
      </c>
      <c r="K27" s="136">
        <f t="shared" si="6"/>
        <v>0</v>
      </c>
      <c r="L27" s="137">
        <f t="shared" si="2"/>
        <v>0</v>
      </c>
      <c r="M27" s="137">
        <f t="shared" si="5"/>
        <v>0</v>
      </c>
      <c r="N27" s="179"/>
      <c r="O27" s="137"/>
      <c r="P27" s="42"/>
      <c r="Q27" s="110"/>
      <c r="R27" s="58"/>
      <c r="S27" s="140"/>
    </row>
    <row r="28" spans="1:19" ht="75">
      <c r="A28" s="35">
        <v>4</v>
      </c>
      <c r="B28" s="36" t="s">
        <v>42</v>
      </c>
      <c r="C28" s="47" t="s">
        <v>41</v>
      </c>
      <c r="D28" s="47" t="s">
        <v>35</v>
      </c>
      <c r="E28" s="175">
        <v>5</v>
      </c>
      <c r="F28" s="24">
        <v>5</v>
      </c>
      <c r="G28" s="59" t="s">
        <v>6</v>
      </c>
      <c r="H28" s="38" t="s">
        <v>5</v>
      </c>
      <c r="I28" s="15"/>
      <c r="J28" s="40">
        <v>0.08</v>
      </c>
      <c r="K28" s="136">
        <f t="shared" si="6"/>
        <v>0</v>
      </c>
      <c r="L28" s="137">
        <f t="shared" si="2"/>
        <v>0</v>
      </c>
      <c r="M28" s="137">
        <f t="shared" si="5"/>
        <v>0</v>
      </c>
      <c r="N28" s="179"/>
      <c r="O28" s="137"/>
      <c r="P28" s="42"/>
      <c r="Q28" s="110"/>
      <c r="R28" s="58"/>
      <c r="S28" s="140"/>
    </row>
    <row r="29" spans="1:19" ht="30">
      <c r="A29" s="35">
        <v>5</v>
      </c>
      <c r="B29" s="36" t="s">
        <v>43</v>
      </c>
      <c r="C29" s="37" t="s">
        <v>34</v>
      </c>
      <c r="D29" s="52" t="s">
        <v>35</v>
      </c>
      <c r="E29" s="175">
        <v>5</v>
      </c>
      <c r="F29" s="39">
        <v>10</v>
      </c>
      <c r="G29" s="38" t="s">
        <v>36</v>
      </c>
      <c r="H29" s="38" t="s">
        <v>5</v>
      </c>
      <c r="I29" s="15"/>
      <c r="J29" s="40">
        <v>0.08</v>
      </c>
      <c r="K29" s="136">
        <f t="shared" si="6"/>
        <v>0</v>
      </c>
      <c r="L29" s="137">
        <f t="shared" si="2"/>
        <v>0</v>
      </c>
      <c r="M29" s="137">
        <f t="shared" si="5"/>
        <v>0</v>
      </c>
      <c r="N29" s="179"/>
      <c r="O29" s="137"/>
      <c r="P29" s="42"/>
      <c r="Q29" s="110"/>
      <c r="R29" s="58"/>
      <c r="S29" s="140"/>
    </row>
    <row r="30" spans="1:19" ht="90">
      <c r="A30" s="35">
        <v>6</v>
      </c>
      <c r="B30" s="36" t="s">
        <v>45</v>
      </c>
      <c r="C30" s="37" t="s">
        <v>34</v>
      </c>
      <c r="D30" s="52" t="s">
        <v>35</v>
      </c>
      <c r="E30" s="175">
        <v>15</v>
      </c>
      <c r="F30" s="39">
        <v>10</v>
      </c>
      <c r="G30" s="38" t="s">
        <v>36</v>
      </c>
      <c r="H30" s="38" t="s">
        <v>5</v>
      </c>
      <c r="I30" s="15"/>
      <c r="J30" s="40">
        <v>0.08</v>
      </c>
      <c r="K30" s="136">
        <f t="shared" si="6"/>
        <v>0</v>
      </c>
      <c r="L30" s="137">
        <f t="shared" si="2"/>
        <v>0</v>
      </c>
      <c r="M30" s="137">
        <f t="shared" si="5"/>
        <v>0</v>
      </c>
      <c r="N30" s="179"/>
      <c r="O30" s="137"/>
      <c r="P30" s="42"/>
      <c r="Q30" s="109"/>
      <c r="R30" s="58"/>
      <c r="S30" s="140"/>
    </row>
    <row r="31" spans="1:19" ht="15.75" thickBot="1">
      <c r="A31" s="123"/>
      <c r="B31" s="124" t="s">
        <v>117</v>
      </c>
      <c r="C31" s="125" t="s">
        <v>7</v>
      </c>
      <c r="D31" s="126"/>
      <c r="E31" s="126"/>
      <c r="F31" s="127"/>
      <c r="G31" s="128"/>
      <c r="H31" s="128"/>
      <c r="I31" s="128"/>
      <c r="J31" s="128"/>
      <c r="K31" s="129"/>
      <c r="L31" s="137">
        <f>SUM(L25:L30)</f>
        <v>0</v>
      </c>
      <c r="M31" s="130">
        <f>SUM(M25:M30)</f>
        <v>0</v>
      </c>
      <c r="N31" s="185"/>
      <c r="O31" s="131"/>
      <c r="P31" s="132"/>
      <c r="Q31" s="133"/>
      <c r="R31" s="134"/>
      <c r="S31" s="135"/>
    </row>
    <row r="32" spans="1:19">
      <c r="A32" s="1" t="s">
        <v>118</v>
      </c>
      <c r="B32" s="2" t="s">
        <v>47</v>
      </c>
      <c r="C32" s="3"/>
      <c r="D32" s="4"/>
      <c r="E32" s="4"/>
      <c r="F32" s="5"/>
      <c r="G32" s="4"/>
      <c r="H32" s="4"/>
      <c r="I32" s="4"/>
      <c r="J32" s="4"/>
      <c r="K32" s="62"/>
      <c r="L32" s="62"/>
      <c r="M32" s="7"/>
      <c r="N32" s="62"/>
      <c r="O32" s="62"/>
      <c r="P32" s="112"/>
      <c r="Q32" s="9"/>
      <c r="R32" s="85"/>
      <c r="S32" s="86"/>
    </row>
    <row r="33" spans="1:19" ht="30">
      <c r="A33" s="35">
        <v>1</v>
      </c>
      <c r="B33" s="36" t="s">
        <v>48</v>
      </c>
      <c r="C33" s="37" t="s">
        <v>49</v>
      </c>
      <c r="D33" s="52" t="s">
        <v>50</v>
      </c>
      <c r="E33" s="175">
        <v>50</v>
      </c>
      <c r="F33" s="39" t="s">
        <v>51</v>
      </c>
      <c r="G33" s="38" t="s">
        <v>52</v>
      </c>
      <c r="H33" s="38" t="s">
        <v>5</v>
      </c>
      <c r="I33" s="15"/>
      <c r="J33" s="40">
        <v>0.08</v>
      </c>
      <c r="K33" s="136">
        <f t="shared" ref="K33:K42" si="7">I33*(1+J33)</f>
        <v>0</v>
      </c>
      <c r="L33" s="137">
        <f t="shared" si="2"/>
        <v>0</v>
      </c>
      <c r="M33" s="41">
        <f t="shared" ref="M33:M42" si="8">L33*1.08</f>
        <v>0</v>
      </c>
      <c r="N33" s="186"/>
      <c r="O33" s="41"/>
      <c r="P33" s="42"/>
      <c r="Q33" s="43"/>
      <c r="R33" s="44"/>
      <c r="S33" s="89"/>
    </row>
    <row r="34" spans="1:19" ht="30">
      <c r="A34" s="35">
        <v>2</v>
      </c>
      <c r="B34" s="36" t="s">
        <v>48</v>
      </c>
      <c r="C34" s="37" t="s">
        <v>49</v>
      </c>
      <c r="D34" s="52" t="s">
        <v>53</v>
      </c>
      <c r="E34" s="175">
        <v>50</v>
      </c>
      <c r="F34" s="39" t="s">
        <v>51</v>
      </c>
      <c r="G34" s="38" t="s">
        <v>52</v>
      </c>
      <c r="H34" s="38" t="s">
        <v>5</v>
      </c>
      <c r="I34" s="15"/>
      <c r="J34" s="40">
        <v>0.08</v>
      </c>
      <c r="K34" s="136">
        <f t="shared" si="7"/>
        <v>0</v>
      </c>
      <c r="L34" s="137">
        <f t="shared" si="2"/>
        <v>0</v>
      </c>
      <c r="M34" s="41">
        <f t="shared" si="8"/>
        <v>0</v>
      </c>
      <c r="N34" s="186"/>
      <c r="O34" s="41"/>
      <c r="P34" s="42"/>
      <c r="Q34" s="43"/>
      <c r="R34" s="44"/>
      <c r="S34" s="89"/>
    </row>
    <row r="35" spans="1:19" ht="30">
      <c r="A35" s="35">
        <v>3</v>
      </c>
      <c r="B35" s="36" t="s">
        <v>48</v>
      </c>
      <c r="C35" s="37" t="s">
        <v>49</v>
      </c>
      <c r="D35" s="52" t="s">
        <v>54</v>
      </c>
      <c r="E35" s="175">
        <v>50</v>
      </c>
      <c r="F35" s="39" t="s">
        <v>51</v>
      </c>
      <c r="G35" s="38" t="s">
        <v>52</v>
      </c>
      <c r="H35" s="38" t="s">
        <v>5</v>
      </c>
      <c r="I35" s="15"/>
      <c r="J35" s="40">
        <v>0.08</v>
      </c>
      <c r="K35" s="136">
        <f t="shared" si="7"/>
        <v>0</v>
      </c>
      <c r="L35" s="137">
        <f t="shared" si="2"/>
        <v>0</v>
      </c>
      <c r="M35" s="41">
        <f t="shared" si="8"/>
        <v>0</v>
      </c>
      <c r="N35" s="186"/>
      <c r="O35" s="41"/>
      <c r="P35" s="42"/>
      <c r="Q35" s="43"/>
      <c r="R35" s="44"/>
      <c r="S35" s="89"/>
    </row>
    <row r="36" spans="1:19" ht="30">
      <c r="A36" s="35">
        <v>4</v>
      </c>
      <c r="B36" s="36" t="s">
        <v>55</v>
      </c>
      <c r="C36" s="37" t="s">
        <v>49</v>
      </c>
      <c r="D36" s="37" t="s">
        <v>56</v>
      </c>
      <c r="E36" s="175">
        <v>100</v>
      </c>
      <c r="F36" s="39" t="s">
        <v>57</v>
      </c>
      <c r="G36" s="38" t="s">
        <v>52</v>
      </c>
      <c r="H36" s="38" t="s">
        <v>5</v>
      </c>
      <c r="I36" s="15"/>
      <c r="J36" s="40">
        <v>0.08</v>
      </c>
      <c r="K36" s="136">
        <f t="shared" si="7"/>
        <v>0</v>
      </c>
      <c r="L36" s="137">
        <f t="shared" si="2"/>
        <v>0</v>
      </c>
      <c r="M36" s="41">
        <f t="shared" si="8"/>
        <v>0</v>
      </c>
      <c r="N36" s="186"/>
      <c r="O36" s="41"/>
      <c r="P36" s="42"/>
      <c r="Q36" s="43"/>
      <c r="R36" s="44"/>
      <c r="S36" s="89"/>
    </row>
    <row r="37" spans="1:19" ht="30">
      <c r="A37" s="35">
        <v>5</v>
      </c>
      <c r="B37" s="36" t="s">
        <v>55</v>
      </c>
      <c r="C37" s="37" t="s">
        <v>49</v>
      </c>
      <c r="D37" s="37" t="s">
        <v>58</v>
      </c>
      <c r="E37" s="175">
        <v>30</v>
      </c>
      <c r="F37" s="39" t="s">
        <v>59</v>
      </c>
      <c r="G37" s="38" t="s">
        <v>52</v>
      </c>
      <c r="H37" s="38" t="s">
        <v>5</v>
      </c>
      <c r="I37" s="15"/>
      <c r="J37" s="40">
        <v>0.08</v>
      </c>
      <c r="K37" s="136">
        <f t="shared" si="7"/>
        <v>0</v>
      </c>
      <c r="L37" s="137">
        <f t="shared" si="2"/>
        <v>0</v>
      </c>
      <c r="M37" s="41">
        <f t="shared" si="8"/>
        <v>0</v>
      </c>
      <c r="N37" s="186"/>
      <c r="O37" s="41"/>
      <c r="P37" s="42"/>
      <c r="Q37" s="43"/>
      <c r="R37" s="44"/>
      <c r="S37" s="89"/>
    </row>
    <row r="38" spans="1:19" ht="30">
      <c r="A38" s="35">
        <v>6</v>
      </c>
      <c r="B38" s="36" t="s">
        <v>55</v>
      </c>
      <c r="C38" s="37" t="s">
        <v>49</v>
      </c>
      <c r="D38" s="37" t="s">
        <v>60</v>
      </c>
      <c r="E38" s="175">
        <v>50</v>
      </c>
      <c r="F38" s="39" t="s">
        <v>61</v>
      </c>
      <c r="G38" s="38" t="s">
        <v>52</v>
      </c>
      <c r="H38" s="38" t="s">
        <v>5</v>
      </c>
      <c r="I38" s="15"/>
      <c r="J38" s="40">
        <v>0.08</v>
      </c>
      <c r="K38" s="136">
        <f t="shared" si="7"/>
        <v>0</v>
      </c>
      <c r="L38" s="137">
        <f t="shared" si="2"/>
        <v>0</v>
      </c>
      <c r="M38" s="41">
        <f t="shared" si="8"/>
        <v>0</v>
      </c>
      <c r="N38" s="186"/>
      <c r="O38" s="41"/>
      <c r="P38" s="42"/>
      <c r="Q38" s="43"/>
      <c r="R38" s="44"/>
      <c r="S38" s="89"/>
    </row>
    <row r="39" spans="1:19" ht="30">
      <c r="A39" s="35">
        <v>7</v>
      </c>
      <c r="B39" s="36" t="s">
        <v>62</v>
      </c>
      <c r="C39" s="37" t="s">
        <v>49</v>
      </c>
      <c r="D39" s="37" t="s">
        <v>63</v>
      </c>
      <c r="E39" s="175">
        <v>700</v>
      </c>
      <c r="F39" s="39" t="s">
        <v>64</v>
      </c>
      <c r="G39" s="38" t="s">
        <v>52</v>
      </c>
      <c r="H39" s="38" t="s">
        <v>5</v>
      </c>
      <c r="I39" s="15"/>
      <c r="J39" s="40">
        <v>0.08</v>
      </c>
      <c r="K39" s="136">
        <f t="shared" si="7"/>
        <v>0</v>
      </c>
      <c r="L39" s="137">
        <f t="shared" si="2"/>
        <v>0</v>
      </c>
      <c r="M39" s="41">
        <f t="shared" si="8"/>
        <v>0</v>
      </c>
      <c r="N39" s="186"/>
      <c r="O39" s="41"/>
      <c r="P39" s="42"/>
      <c r="Q39" s="43"/>
      <c r="R39" s="44"/>
      <c r="S39" s="89"/>
    </row>
    <row r="40" spans="1:19" ht="30">
      <c r="A40" s="35">
        <v>8</v>
      </c>
      <c r="B40" s="36" t="s">
        <v>62</v>
      </c>
      <c r="C40" s="37" t="s">
        <v>49</v>
      </c>
      <c r="D40" s="37" t="s">
        <v>65</v>
      </c>
      <c r="E40" s="175">
        <v>300</v>
      </c>
      <c r="F40" s="39" t="s">
        <v>64</v>
      </c>
      <c r="G40" s="38" t="s">
        <v>52</v>
      </c>
      <c r="H40" s="38" t="s">
        <v>5</v>
      </c>
      <c r="I40" s="15"/>
      <c r="J40" s="40">
        <v>0.08</v>
      </c>
      <c r="K40" s="136">
        <f t="shared" si="7"/>
        <v>0</v>
      </c>
      <c r="L40" s="137">
        <f t="shared" si="2"/>
        <v>0</v>
      </c>
      <c r="M40" s="41">
        <f t="shared" si="8"/>
        <v>0</v>
      </c>
      <c r="N40" s="186"/>
      <c r="O40" s="41"/>
      <c r="P40" s="42"/>
      <c r="Q40" s="43"/>
      <c r="R40" s="44"/>
      <c r="S40" s="89"/>
    </row>
    <row r="41" spans="1:19" ht="30">
      <c r="A41" s="35">
        <v>9</v>
      </c>
      <c r="B41" s="36" t="s">
        <v>66</v>
      </c>
      <c r="C41" s="37" t="s">
        <v>49</v>
      </c>
      <c r="D41" s="37" t="s">
        <v>67</v>
      </c>
      <c r="E41" s="175">
        <v>20</v>
      </c>
      <c r="F41" s="39" t="s">
        <v>68</v>
      </c>
      <c r="G41" s="38" t="s">
        <v>36</v>
      </c>
      <c r="H41" s="38" t="s">
        <v>5</v>
      </c>
      <c r="I41" s="15"/>
      <c r="J41" s="40">
        <v>0.08</v>
      </c>
      <c r="K41" s="136">
        <f t="shared" si="7"/>
        <v>0</v>
      </c>
      <c r="L41" s="137">
        <f t="shared" si="2"/>
        <v>0</v>
      </c>
      <c r="M41" s="41">
        <f t="shared" si="8"/>
        <v>0</v>
      </c>
      <c r="N41" s="186"/>
      <c r="O41" s="41"/>
      <c r="P41" s="42"/>
      <c r="Q41" s="43"/>
      <c r="R41" s="63"/>
      <c r="S41" s="89"/>
    </row>
    <row r="42" spans="1:19" ht="30.75" thickBot="1">
      <c r="A42" s="35">
        <v>10</v>
      </c>
      <c r="B42" s="48" t="s">
        <v>69</v>
      </c>
      <c r="C42" s="64" t="s">
        <v>49</v>
      </c>
      <c r="D42" s="65" t="s">
        <v>70</v>
      </c>
      <c r="E42" s="176">
        <v>900</v>
      </c>
      <c r="F42" s="66" t="s">
        <v>71</v>
      </c>
      <c r="G42" s="13" t="s">
        <v>36</v>
      </c>
      <c r="H42" s="13" t="s">
        <v>5</v>
      </c>
      <c r="I42" s="60"/>
      <c r="J42" s="16">
        <v>0.08</v>
      </c>
      <c r="K42" s="136">
        <f t="shared" si="7"/>
        <v>0</v>
      </c>
      <c r="L42" s="137">
        <f t="shared" si="2"/>
        <v>0</v>
      </c>
      <c r="M42" s="17">
        <f t="shared" si="8"/>
        <v>0</v>
      </c>
      <c r="N42" s="182"/>
      <c r="O42" s="17"/>
      <c r="P42" s="18"/>
      <c r="Q42" s="67"/>
      <c r="R42" s="68"/>
      <c r="S42" s="89"/>
    </row>
    <row r="43" spans="1:19" ht="15.75" thickBot="1">
      <c r="A43" s="19"/>
      <c r="B43" s="20" t="s">
        <v>118</v>
      </c>
      <c r="C43" s="21" t="s">
        <v>7</v>
      </c>
      <c r="D43" s="22"/>
      <c r="E43" s="22"/>
      <c r="F43" s="24"/>
      <c r="G43" s="23"/>
      <c r="H43" s="23"/>
      <c r="I43" s="23"/>
      <c r="J43" s="23"/>
      <c r="K43" s="90"/>
      <c r="L43" s="137">
        <f>SUM(L33:L42)</f>
        <v>0</v>
      </c>
      <c r="M43" s="25">
        <f>SUM(M33:M42)</f>
        <v>0</v>
      </c>
      <c r="N43" s="187"/>
      <c r="O43" s="50"/>
      <c r="P43" s="27"/>
      <c r="Q43" s="91"/>
      <c r="R43" s="92"/>
      <c r="S43" s="89"/>
    </row>
    <row r="44" spans="1:19" ht="30">
      <c r="A44" s="1" t="s">
        <v>119</v>
      </c>
      <c r="B44" s="2" t="s">
        <v>72</v>
      </c>
      <c r="C44" s="3"/>
      <c r="D44" s="4"/>
      <c r="E44" s="4"/>
      <c r="F44" s="5"/>
      <c r="G44" s="4"/>
      <c r="H44" s="4"/>
      <c r="I44" s="4"/>
      <c r="J44" s="4"/>
      <c r="K44" s="62"/>
      <c r="L44" s="62"/>
      <c r="M44" s="7"/>
      <c r="N44" s="62"/>
      <c r="O44" s="62"/>
      <c r="P44" s="112"/>
      <c r="Q44" s="9"/>
      <c r="R44" s="85"/>
      <c r="S44" s="86"/>
    </row>
    <row r="45" spans="1:19" ht="165.75" thickBot="1">
      <c r="A45" s="69">
        <v>1</v>
      </c>
      <c r="B45" s="48" t="s">
        <v>73</v>
      </c>
      <c r="C45" s="64" t="s">
        <v>74</v>
      </c>
      <c r="D45" s="65" t="s">
        <v>75</v>
      </c>
      <c r="E45" s="176">
        <v>55</v>
      </c>
      <c r="F45" s="66">
        <v>10</v>
      </c>
      <c r="G45" s="65" t="s">
        <v>6</v>
      </c>
      <c r="H45" s="13" t="s">
        <v>76</v>
      </c>
      <c r="I45" s="70"/>
      <c r="J45" s="71">
        <v>0.08</v>
      </c>
      <c r="K45" s="136">
        <f t="shared" ref="K45" si="9">I45*(1+J45)</f>
        <v>0</v>
      </c>
      <c r="L45" s="137">
        <f t="shared" si="2"/>
        <v>0</v>
      </c>
      <c r="M45" s="17">
        <f t="shared" ref="M45" si="10">L45*1.08</f>
        <v>0</v>
      </c>
      <c r="N45" s="188"/>
      <c r="O45" s="72"/>
      <c r="P45" s="113"/>
      <c r="Q45" s="49"/>
      <c r="R45" s="114"/>
      <c r="S45" s="115"/>
    </row>
    <row r="46" spans="1:19" ht="15.75" thickBot="1">
      <c r="A46" s="19"/>
      <c r="B46" s="20" t="s">
        <v>119</v>
      </c>
      <c r="C46" s="21" t="s">
        <v>7</v>
      </c>
      <c r="D46" s="22"/>
      <c r="E46" s="175"/>
      <c r="F46" s="24"/>
      <c r="G46" s="23"/>
      <c r="H46" s="23"/>
      <c r="I46" s="23"/>
      <c r="J46" s="23"/>
      <c r="K46" s="90"/>
      <c r="L46" s="137">
        <f>SUM(L45)</f>
        <v>0</v>
      </c>
      <c r="M46" s="25">
        <f>SUM(M45)</f>
        <v>0</v>
      </c>
      <c r="N46" s="183"/>
      <c r="O46" s="26"/>
      <c r="P46" s="27"/>
      <c r="Q46" s="91"/>
      <c r="R46" s="92"/>
      <c r="S46" s="89"/>
    </row>
    <row r="47" spans="1:19" ht="30">
      <c r="A47" s="1" t="s">
        <v>120</v>
      </c>
      <c r="B47" s="2" t="s">
        <v>77</v>
      </c>
      <c r="C47" s="3"/>
      <c r="D47" s="4"/>
      <c r="E47" s="4"/>
      <c r="F47" s="5"/>
      <c r="G47" s="4"/>
      <c r="H47" s="4"/>
      <c r="I47" s="4"/>
      <c r="J47" s="4"/>
      <c r="K47" s="62"/>
      <c r="L47" s="62"/>
      <c r="M47" s="7"/>
      <c r="N47" s="62"/>
      <c r="O47" s="62"/>
      <c r="P47" s="112"/>
      <c r="Q47" s="9"/>
      <c r="R47" s="85"/>
      <c r="S47" s="116"/>
    </row>
    <row r="48" spans="1:19" ht="135.75" thickBot="1">
      <c r="A48" s="77">
        <v>1</v>
      </c>
      <c r="B48" s="48" t="s">
        <v>78</v>
      </c>
      <c r="C48" s="64" t="s">
        <v>79</v>
      </c>
      <c r="D48" s="78" t="s">
        <v>80</v>
      </c>
      <c r="E48" s="176">
        <v>30</v>
      </c>
      <c r="F48" s="77">
        <v>1</v>
      </c>
      <c r="G48" s="79" t="s">
        <v>81</v>
      </c>
      <c r="H48" s="13" t="s">
        <v>5</v>
      </c>
      <c r="I48" s="70"/>
      <c r="J48" s="80">
        <v>0.08</v>
      </c>
      <c r="K48" s="136">
        <f t="shared" ref="K48" si="11">I48*(1+J48)</f>
        <v>0</v>
      </c>
      <c r="L48" s="137">
        <f t="shared" si="2"/>
        <v>0</v>
      </c>
      <c r="M48" s="17">
        <f t="shared" ref="M48" si="12">L48*1.08</f>
        <v>0</v>
      </c>
      <c r="N48" s="188"/>
      <c r="O48" s="72"/>
      <c r="P48" s="113"/>
      <c r="Q48" s="119"/>
      <c r="R48" s="120"/>
      <c r="S48" s="115"/>
    </row>
    <row r="49" spans="1:19" ht="15.75" thickBot="1">
      <c r="A49" s="19"/>
      <c r="B49" s="20" t="s">
        <v>120</v>
      </c>
      <c r="C49" s="21" t="s">
        <v>7</v>
      </c>
      <c r="D49" s="73"/>
      <c r="E49" s="175"/>
      <c r="F49" s="75"/>
      <c r="G49" s="74"/>
      <c r="H49" s="74"/>
      <c r="I49" s="74"/>
      <c r="J49" s="76"/>
      <c r="K49" s="117"/>
      <c r="L49" s="137">
        <f>SUM(L48)</f>
        <v>0</v>
      </c>
      <c r="M49" s="25">
        <f>SUM(M48)</f>
        <v>0</v>
      </c>
      <c r="N49" s="183"/>
      <c r="O49" s="26"/>
      <c r="P49" s="27"/>
      <c r="Q49" s="118"/>
      <c r="R49" s="57"/>
      <c r="S49" s="57"/>
    </row>
    <row r="50" spans="1:19" ht="30">
      <c r="A50" s="1" t="s">
        <v>121</v>
      </c>
      <c r="B50" s="81" t="s">
        <v>82</v>
      </c>
      <c r="C50" s="30"/>
      <c r="D50" s="4"/>
      <c r="E50" s="4"/>
      <c r="F50" s="5"/>
      <c r="G50" s="4"/>
      <c r="H50" s="4"/>
      <c r="I50" s="4"/>
      <c r="J50" s="4"/>
      <c r="K50" s="62"/>
      <c r="L50" s="62"/>
      <c r="M50" s="7"/>
      <c r="N50" s="62"/>
      <c r="O50" s="62"/>
      <c r="P50" s="112"/>
      <c r="Q50" s="9"/>
      <c r="R50" s="85"/>
      <c r="S50" s="116"/>
    </row>
    <row r="51" spans="1:19" ht="58.5" thickBot="1">
      <c r="A51" s="69">
        <v>1</v>
      </c>
      <c r="B51" s="82" t="s">
        <v>82</v>
      </c>
      <c r="C51" s="83" t="s">
        <v>83</v>
      </c>
      <c r="D51" s="84" t="s">
        <v>84</v>
      </c>
      <c r="E51" s="176">
        <v>2</v>
      </c>
      <c r="F51" s="66">
        <v>5</v>
      </c>
      <c r="G51" s="65" t="s">
        <v>85</v>
      </c>
      <c r="H51" s="65" t="s">
        <v>5</v>
      </c>
      <c r="I51" s="70"/>
      <c r="J51" s="71">
        <v>0.08</v>
      </c>
      <c r="K51" s="136">
        <f t="shared" ref="K51" si="13">I51*(1+J51)</f>
        <v>0</v>
      </c>
      <c r="L51" s="137">
        <f t="shared" si="2"/>
        <v>0</v>
      </c>
      <c r="M51" s="17">
        <f t="shared" ref="M51" si="14">L51*1.08</f>
        <v>0</v>
      </c>
      <c r="N51" s="188"/>
      <c r="O51" s="72"/>
      <c r="P51" s="113"/>
      <c r="Q51" s="49"/>
      <c r="R51" s="121"/>
      <c r="S51" s="115"/>
    </row>
    <row r="52" spans="1:19" ht="15.75" thickBot="1">
      <c r="A52" s="19"/>
      <c r="B52" s="20" t="s">
        <v>121</v>
      </c>
      <c r="C52" s="21" t="s">
        <v>7</v>
      </c>
      <c r="D52" s="73"/>
      <c r="E52" s="175"/>
      <c r="F52" s="75"/>
      <c r="G52" s="74"/>
      <c r="H52" s="74"/>
      <c r="I52" s="74"/>
      <c r="J52" s="76"/>
      <c r="K52" s="117"/>
      <c r="L52" s="137">
        <f>SUM(L51)</f>
        <v>0</v>
      </c>
      <c r="M52" s="25">
        <f>SUM(M51)</f>
        <v>0</v>
      </c>
      <c r="N52" s="183"/>
      <c r="O52" s="26"/>
      <c r="P52" s="27"/>
      <c r="Q52" s="118"/>
      <c r="R52" s="57"/>
      <c r="S52" s="57"/>
    </row>
    <row r="53" spans="1:19">
      <c r="A53" s="1" t="s">
        <v>0</v>
      </c>
      <c r="B53" s="2" t="s">
        <v>104</v>
      </c>
      <c r="C53" s="3"/>
      <c r="D53" s="4"/>
      <c r="E53" s="4"/>
      <c r="F53" s="5"/>
      <c r="G53" s="4"/>
      <c r="H53" s="4"/>
      <c r="I53" s="4"/>
      <c r="J53" s="4"/>
      <c r="K53" s="62"/>
      <c r="L53" s="62"/>
      <c r="M53" s="7"/>
      <c r="N53" s="62"/>
      <c r="O53" s="62"/>
      <c r="P53" s="112"/>
      <c r="Q53" s="9"/>
      <c r="R53" s="85"/>
      <c r="S53" s="116"/>
    </row>
    <row r="54" spans="1:19" ht="90">
      <c r="A54" s="35">
        <v>1</v>
      </c>
      <c r="B54" s="54" t="s">
        <v>46</v>
      </c>
      <c r="C54" s="55" t="s">
        <v>34</v>
      </c>
      <c r="D54" s="55" t="s">
        <v>35</v>
      </c>
      <c r="E54" s="175">
        <v>35</v>
      </c>
      <c r="F54" s="56">
        <v>5</v>
      </c>
      <c r="G54" s="38" t="s">
        <v>36</v>
      </c>
      <c r="H54" s="38" t="s">
        <v>5</v>
      </c>
      <c r="I54" s="15"/>
      <c r="J54" s="40">
        <v>0.08</v>
      </c>
      <c r="K54" s="136">
        <f t="shared" ref="K54:K57" si="15">I54*(1+J54)</f>
        <v>0</v>
      </c>
      <c r="L54" s="137">
        <f t="shared" si="2"/>
        <v>0</v>
      </c>
      <c r="M54" s="137">
        <f t="shared" ref="M54:M57" si="16">L54*1.08</f>
        <v>0</v>
      </c>
      <c r="N54" s="179"/>
      <c r="O54" s="137"/>
      <c r="P54" s="42"/>
      <c r="Q54" s="138"/>
      <c r="R54" s="139"/>
      <c r="S54" s="140"/>
    </row>
    <row r="55" spans="1:19" ht="45">
      <c r="A55" s="35">
        <v>2</v>
      </c>
      <c r="B55" s="36" t="s">
        <v>44</v>
      </c>
      <c r="C55" s="37" t="s">
        <v>34</v>
      </c>
      <c r="D55" s="52" t="s">
        <v>38</v>
      </c>
      <c r="E55" s="175">
        <v>75</v>
      </c>
      <c r="F55" s="39">
        <v>1</v>
      </c>
      <c r="G55" s="38" t="s">
        <v>36</v>
      </c>
      <c r="H55" s="38" t="s">
        <v>5</v>
      </c>
      <c r="I55" s="15"/>
      <c r="J55" s="40">
        <v>0.08</v>
      </c>
      <c r="K55" s="136">
        <f t="shared" si="15"/>
        <v>0</v>
      </c>
      <c r="L55" s="137">
        <f t="shared" si="2"/>
        <v>0</v>
      </c>
      <c r="M55" s="137">
        <f t="shared" si="16"/>
        <v>0</v>
      </c>
      <c r="N55" s="179"/>
      <c r="O55" s="137"/>
      <c r="P55" s="42"/>
      <c r="Q55" s="111"/>
      <c r="R55" s="58"/>
      <c r="S55" s="140"/>
    </row>
    <row r="56" spans="1:19" ht="45">
      <c r="A56" s="35">
        <v>3</v>
      </c>
      <c r="B56" s="36" t="s">
        <v>37</v>
      </c>
      <c r="C56" s="47" t="s">
        <v>34</v>
      </c>
      <c r="D56" s="52" t="s">
        <v>38</v>
      </c>
      <c r="E56" s="175">
        <v>320</v>
      </c>
      <c r="F56" s="39">
        <v>1</v>
      </c>
      <c r="G56" s="38" t="s">
        <v>36</v>
      </c>
      <c r="H56" s="38" t="s">
        <v>5</v>
      </c>
      <c r="I56" s="15"/>
      <c r="J56" s="40">
        <v>0.08</v>
      </c>
      <c r="K56" s="136">
        <f t="shared" si="15"/>
        <v>0</v>
      </c>
      <c r="L56" s="137">
        <f t="shared" si="2"/>
        <v>0</v>
      </c>
      <c r="M56" s="137">
        <f t="shared" si="16"/>
        <v>0</v>
      </c>
      <c r="N56" s="179"/>
      <c r="O56" s="137"/>
      <c r="P56" s="42"/>
      <c r="Q56" s="110"/>
      <c r="R56" s="58"/>
      <c r="S56" s="140"/>
    </row>
    <row r="57" spans="1:19" ht="45">
      <c r="A57" s="35">
        <v>4</v>
      </c>
      <c r="B57" s="54" t="s">
        <v>37</v>
      </c>
      <c r="C57" s="55" t="s">
        <v>34</v>
      </c>
      <c r="D57" s="55" t="s">
        <v>35</v>
      </c>
      <c r="E57" s="175">
        <v>650</v>
      </c>
      <c r="F57" s="56">
        <v>5</v>
      </c>
      <c r="G57" s="38" t="s">
        <v>36</v>
      </c>
      <c r="H57" s="38" t="s">
        <v>5</v>
      </c>
      <c r="I57" s="15"/>
      <c r="J57" s="40">
        <v>0.08</v>
      </c>
      <c r="K57" s="136">
        <f t="shared" si="15"/>
        <v>0</v>
      </c>
      <c r="L57" s="137">
        <f t="shared" si="2"/>
        <v>0</v>
      </c>
      <c r="M57" s="137">
        <f t="shared" si="16"/>
        <v>0</v>
      </c>
      <c r="N57" s="179"/>
      <c r="O57" s="137"/>
      <c r="P57" s="42"/>
      <c r="Q57" s="138"/>
      <c r="R57" s="57"/>
      <c r="S57" s="140"/>
    </row>
    <row r="58" spans="1:19" ht="15.75" thickBot="1">
      <c r="A58" s="123"/>
      <c r="B58" s="124" t="s">
        <v>0</v>
      </c>
      <c r="C58" s="125" t="s">
        <v>7</v>
      </c>
      <c r="D58" s="126"/>
      <c r="E58" s="177"/>
      <c r="F58" s="127"/>
      <c r="G58" s="128"/>
      <c r="H58" s="128"/>
      <c r="I58" s="128"/>
      <c r="J58" s="128"/>
      <c r="K58" s="129"/>
      <c r="L58" s="137">
        <f>SUM(L54:L57)</f>
        <v>0</v>
      </c>
      <c r="M58" s="130">
        <f>SUM(M54:M57)</f>
        <v>0</v>
      </c>
      <c r="N58" s="185"/>
      <c r="O58" s="131"/>
      <c r="P58" s="132"/>
      <c r="Q58" s="133"/>
      <c r="R58" s="134"/>
      <c r="S58" s="135"/>
    </row>
    <row r="59" spans="1:19" ht="30">
      <c r="A59" s="1" t="s">
        <v>122</v>
      </c>
      <c r="B59" s="2" t="s">
        <v>105</v>
      </c>
      <c r="C59" s="3"/>
      <c r="D59" s="4"/>
      <c r="E59" s="4"/>
      <c r="F59" s="5"/>
      <c r="G59" s="4"/>
      <c r="H59" s="4"/>
      <c r="I59" s="4"/>
      <c r="J59" s="4"/>
      <c r="K59" s="62"/>
      <c r="L59" s="62"/>
      <c r="M59" s="7"/>
      <c r="N59" s="62"/>
      <c r="O59" s="62"/>
      <c r="P59" s="112"/>
      <c r="Q59" s="9"/>
      <c r="R59" s="85"/>
      <c r="S59" s="116"/>
    </row>
    <row r="60" spans="1:19">
      <c r="A60" s="35">
        <v>1</v>
      </c>
      <c r="B60" s="36" t="s">
        <v>16</v>
      </c>
      <c r="C60" s="37" t="s">
        <v>17</v>
      </c>
      <c r="D60" s="37" t="s">
        <v>18</v>
      </c>
      <c r="E60" s="175">
        <v>10</v>
      </c>
      <c r="F60" s="39">
        <v>10</v>
      </c>
      <c r="G60" s="38" t="s">
        <v>6</v>
      </c>
      <c r="H60" s="38" t="s">
        <v>12</v>
      </c>
      <c r="I60" s="15"/>
      <c r="J60" s="40">
        <v>0.08</v>
      </c>
      <c r="K60" s="136">
        <f t="shared" ref="K60:K65" si="17">I60*(1+J60)</f>
        <v>0</v>
      </c>
      <c r="L60" s="137">
        <f t="shared" si="2"/>
        <v>0</v>
      </c>
      <c r="M60" s="41">
        <f t="shared" ref="M60:M63" si="18">L60*1.08</f>
        <v>0</v>
      </c>
      <c r="N60" s="186"/>
      <c r="O60" s="41"/>
      <c r="P60" s="42"/>
      <c r="Q60" s="45"/>
      <c r="R60" s="44"/>
      <c r="S60" s="89"/>
    </row>
    <row r="61" spans="1:19">
      <c r="A61" s="35">
        <v>2</v>
      </c>
      <c r="B61" s="36" t="s">
        <v>16</v>
      </c>
      <c r="C61" s="37" t="s">
        <v>17</v>
      </c>
      <c r="D61" s="37" t="s">
        <v>19</v>
      </c>
      <c r="E61" s="175">
        <v>100</v>
      </c>
      <c r="F61" s="39">
        <v>10</v>
      </c>
      <c r="G61" s="38" t="s">
        <v>6</v>
      </c>
      <c r="H61" s="38" t="s">
        <v>12</v>
      </c>
      <c r="I61" s="15"/>
      <c r="J61" s="40">
        <v>0.08</v>
      </c>
      <c r="K61" s="136">
        <f t="shared" si="17"/>
        <v>0</v>
      </c>
      <c r="L61" s="137">
        <f t="shared" si="2"/>
        <v>0</v>
      </c>
      <c r="M61" s="41">
        <f t="shared" si="18"/>
        <v>0</v>
      </c>
      <c r="N61" s="186"/>
      <c r="O61" s="41"/>
      <c r="P61" s="42"/>
      <c r="Q61" s="46"/>
      <c r="R61" s="44"/>
      <c r="S61" s="89"/>
    </row>
    <row r="62" spans="1:19">
      <c r="A62" s="35">
        <v>3</v>
      </c>
      <c r="B62" s="36" t="s">
        <v>14</v>
      </c>
      <c r="C62" s="37" t="s">
        <v>107</v>
      </c>
      <c r="D62" s="37" t="s">
        <v>15</v>
      </c>
      <c r="E62" s="175">
        <v>100</v>
      </c>
      <c r="F62" s="39">
        <v>16</v>
      </c>
      <c r="G62" s="38" t="s">
        <v>6</v>
      </c>
      <c r="H62" s="38" t="s">
        <v>12</v>
      </c>
      <c r="I62" s="15"/>
      <c r="J62" s="40">
        <v>0.08</v>
      </c>
      <c r="K62" s="136">
        <f t="shared" si="17"/>
        <v>0</v>
      </c>
      <c r="L62" s="137">
        <f t="shared" si="2"/>
        <v>0</v>
      </c>
      <c r="M62" s="41">
        <f t="shared" si="18"/>
        <v>0</v>
      </c>
      <c r="N62" s="186"/>
      <c r="O62" s="41"/>
      <c r="P62" s="42"/>
      <c r="Q62" s="43"/>
      <c r="R62" s="44"/>
      <c r="S62" s="89"/>
    </row>
    <row r="63" spans="1:19">
      <c r="A63" s="35">
        <v>4</v>
      </c>
      <c r="B63" s="36" t="s">
        <v>21</v>
      </c>
      <c r="C63" s="47" t="s">
        <v>22</v>
      </c>
      <c r="D63" s="47" t="s">
        <v>18</v>
      </c>
      <c r="E63" s="175">
        <v>80</v>
      </c>
      <c r="F63" s="24">
        <v>20</v>
      </c>
      <c r="G63" s="38" t="s">
        <v>6</v>
      </c>
      <c r="H63" s="38" t="s">
        <v>12</v>
      </c>
      <c r="I63" s="15"/>
      <c r="J63" s="40">
        <v>0.08</v>
      </c>
      <c r="K63" s="136">
        <f t="shared" si="17"/>
        <v>0</v>
      </c>
      <c r="L63" s="137">
        <f t="shared" si="2"/>
        <v>0</v>
      </c>
      <c r="M63" s="41">
        <f t="shared" si="18"/>
        <v>0</v>
      </c>
      <c r="N63" s="186"/>
      <c r="O63" s="41"/>
      <c r="P63" s="42"/>
      <c r="Q63" s="45"/>
      <c r="R63" s="44"/>
      <c r="S63" s="89"/>
    </row>
    <row r="64" spans="1:19">
      <c r="A64" s="35">
        <v>5</v>
      </c>
      <c r="B64" s="36" t="s">
        <v>20</v>
      </c>
      <c r="C64" s="47" t="s">
        <v>106</v>
      </c>
      <c r="D64" s="47" t="s">
        <v>19</v>
      </c>
      <c r="E64" s="175">
        <v>160</v>
      </c>
      <c r="F64" s="24">
        <v>30</v>
      </c>
      <c r="G64" s="38" t="s">
        <v>6</v>
      </c>
      <c r="H64" s="38" t="s">
        <v>12</v>
      </c>
      <c r="I64" s="15"/>
      <c r="J64" s="40">
        <v>0.08</v>
      </c>
      <c r="K64" s="136">
        <f t="shared" si="17"/>
        <v>0</v>
      </c>
      <c r="L64" s="137">
        <f t="shared" si="2"/>
        <v>0</v>
      </c>
      <c r="M64" s="41">
        <f t="shared" ref="M64" si="19">L64*1.08</f>
        <v>0</v>
      </c>
      <c r="N64" s="186"/>
      <c r="O64" s="41"/>
      <c r="P64" s="42"/>
      <c r="Q64" s="53"/>
      <c r="R64" s="58"/>
      <c r="S64" s="89"/>
    </row>
    <row r="65" spans="1:19" ht="15.75" thickBot="1">
      <c r="A65" s="35">
        <v>6</v>
      </c>
      <c r="B65" s="36" t="s">
        <v>26</v>
      </c>
      <c r="C65" s="37" t="s">
        <v>27</v>
      </c>
      <c r="D65" s="37" t="s">
        <v>28</v>
      </c>
      <c r="E65" s="175">
        <v>2</v>
      </c>
      <c r="F65" s="39">
        <v>30</v>
      </c>
      <c r="G65" s="38" t="s">
        <v>6</v>
      </c>
      <c r="H65" s="38" t="s">
        <v>12</v>
      </c>
      <c r="I65" s="15"/>
      <c r="J65" s="40">
        <v>0.08</v>
      </c>
      <c r="K65" s="136">
        <f t="shared" si="17"/>
        <v>0</v>
      </c>
      <c r="L65" s="137">
        <f t="shared" si="2"/>
        <v>0</v>
      </c>
      <c r="M65" s="41">
        <f>L65*1.08</f>
        <v>0</v>
      </c>
      <c r="N65" s="186"/>
      <c r="O65" s="41"/>
      <c r="P65" s="42"/>
      <c r="Q65" s="45"/>
      <c r="R65" s="44"/>
      <c r="S65" s="89"/>
    </row>
    <row r="66" spans="1:19" ht="15.75" thickBot="1">
      <c r="A66" s="19"/>
      <c r="B66" s="20" t="s">
        <v>122</v>
      </c>
      <c r="C66" s="21" t="s">
        <v>7</v>
      </c>
      <c r="D66" s="22"/>
      <c r="E66" s="175"/>
      <c r="F66" s="24"/>
      <c r="G66" s="23"/>
      <c r="H66" s="23"/>
      <c r="I66" s="23"/>
      <c r="J66" s="23"/>
      <c r="K66" s="90"/>
      <c r="L66" s="25">
        <f>SUM(L60:L65)</f>
        <v>0</v>
      </c>
      <c r="M66" s="25">
        <f>SUM(M60:M65)</f>
        <v>0</v>
      </c>
      <c r="N66" s="183"/>
      <c r="O66" s="26"/>
      <c r="P66" s="27"/>
      <c r="Q66" s="91"/>
      <c r="R66" s="92"/>
      <c r="S66" s="89"/>
    </row>
    <row r="68" spans="1:19" ht="30">
      <c r="A68" s="1" t="s">
        <v>153</v>
      </c>
      <c r="B68" s="2" t="s">
        <v>149</v>
      </c>
      <c r="C68" s="3"/>
      <c r="D68" s="4"/>
      <c r="E68" s="4"/>
      <c r="F68" s="5"/>
      <c r="G68" s="4"/>
      <c r="H68" s="4"/>
      <c r="I68" s="4"/>
      <c r="J68" s="4"/>
      <c r="K68" s="62"/>
      <c r="L68" s="62"/>
      <c r="M68" s="7"/>
      <c r="N68" s="62"/>
      <c r="O68" s="62"/>
      <c r="P68" s="112"/>
      <c r="Q68" s="9"/>
      <c r="R68" s="85"/>
      <c r="S68" s="116"/>
    </row>
    <row r="69" spans="1:19" ht="57.75" thickBot="1">
      <c r="A69" s="35">
        <v>1</v>
      </c>
      <c r="B69" s="189" t="s">
        <v>149</v>
      </c>
      <c r="C69" s="190" t="s">
        <v>150</v>
      </c>
      <c r="D69" s="190" t="s">
        <v>151</v>
      </c>
      <c r="E69" s="175">
        <v>20</v>
      </c>
      <c r="F69" s="39">
        <v>5</v>
      </c>
      <c r="G69" s="38" t="s">
        <v>152</v>
      </c>
      <c r="H69" s="38" t="s">
        <v>12</v>
      </c>
      <c r="I69" s="15"/>
      <c r="J69" s="40">
        <v>0.08</v>
      </c>
      <c r="K69" s="136">
        <f t="shared" ref="K69" si="20">I69*(1+J69)</f>
        <v>0</v>
      </c>
      <c r="L69" s="137">
        <f t="shared" ref="L69" si="21">I69*N69</f>
        <v>0</v>
      </c>
      <c r="M69" s="41">
        <f t="shared" ref="M69" si="22">L69*1.08</f>
        <v>0</v>
      </c>
      <c r="N69" s="186"/>
      <c r="O69" s="41"/>
      <c r="P69" s="42"/>
      <c r="Q69" s="45"/>
      <c r="R69" s="44"/>
      <c r="S69" s="89"/>
    </row>
    <row r="70" spans="1:19" ht="15.75" thickBot="1">
      <c r="A70" s="19"/>
      <c r="B70" s="20" t="s">
        <v>153</v>
      </c>
      <c r="C70" s="21" t="s">
        <v>7</v>
      </c>
      <c r="D70" s="22"/>
      <c r="E70" s="175"/>
      <c r="F70" s="24"/>
      <c r="G70" s="23"/>
      <c r="H70" s="23"/>
      <c r="I70" s="23"/>
      <c r="J70" s="23"/>
      <c r="K70" s="90"/>
      <c r="L70" s="25">
        <f>SUM(L69:L69)</f>
        <v>0</v>
      </c>
      <c r="M70" s="25">
        <f>SUM(M69:M69)</f>
        <v>0</v>
      </c>
      <c r="N70" s="183"/>
      <c r="O70" s="26"/>
      <c r="P70" s="27"/>
      <c r="Q70" s="91"/>
      <c r="R70" s="92"/>
      <c r="S70" s="89"/>
    </row>
  </sheetData>
  <sheetProtection formatCells="0" formatColumns="0" formatRows="0"/>
  <mergeCells count="2">
    <mergeCell ref="J1:L1"/>
    <mergeCell ref="Q1:R1"/>
  </mergeCells>
  <phoneticPr fontId="11" type="noConversion"/>
  <pageMargins left="0.70866141732283472" right="0.70866141732283472" top="0.74803149606299213" bottom="0.74803149606299213" header="0.31496062992125984" footer="0.31496062992125984"/>
  <pageSetup paperSize="9" scale="4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Arkusz2</vt:lpstr>
      <vt:lpstr>Arkusz2!Obszar_wydruku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2026-06-09T12:59:22Z</cp:lastPrinted>
  <dcterms:created xsi:type="dcterms:W3CDTF">2015-06-05T18:19:34Z</dcterms:created>
  <dcterms:modified xsi:type="dcterms:W3CDTF">2026-06-10T12:15:12Z</dcterms:modified>
</cp:coreProperties>
</file>