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ział Zamówień Publicznych\Karo\PN\2026\8646 gaz\"/>
    </mc:Choice>
  </mc:AlternateContent>
  <xr:revisionPtr revIDLastSave="0" documentId="8_{A8D41C41-5E46-402C-A8BB-7EBE0EC67712}" xr6:coauthVersionLast="47" xr6:coauthVersionMax="47" xr10:uidLastSave="{00000000-0000-0000-0000-000000000000}"/>
  <bookViews>
    <workbookView xWindow="2490" yWindow="795" windowWidth="20445" windowHeight="15060" xr2:uid="{B1AEF52A-F842-4F78-80B5-C90B09AFBBF1}"/>
  </bookViews>
  <sheets>
    <sheet name="Arkusz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74" i="2" l="1"/>
  <c r="S74" i="2" s="1"/>
  <c r="Q73" i="2"/>
  <c r="S73" i="2" s="1"/>
  <c r="Q72" i="2"/>
  <c r="S72" i="2" s="1"/>
  <c r="Q71" i="2"/>
  <c r="Q55" i="2"/>
  <c r="S55" i="2" s="1"/>
  <c r="Q54" i="2"/>
  <c r="S54" i="2" s="1"/>
  <c r="Q53" i="2"/>
  <c r="S53" i="2" s="1"/>
  <c r="Q52" i="2"/>
  <c r="S52" i="2" s="1"/>
  <c r="Q44" i="2"/>
  <c r="S44" i="2" s="1"/>
  <c r="Q43" i="2"/>
  <c r="S43" i="2" s="1"/>
  <c r="Q42" i="2"/>
  <c r="S42" i="2" s="1"/>
  <c r="Q41" i="2"/>
  <c r="S41" i="2" s="1"/>
  <c r="Q34" i="2"/>
  <c r="S34" i="2" s="1"/>
  <c r="Q33" i="2"/>
  <c r="S33" i="2" s="1"/>
  <c r="Q32" i="2"/>
  <c r="S32" i="2" s="1"/>
  <c r="Q31" i="2"/>
  <c r="S31" i="2" s="1"/>
  <c r="Q24" i="2"/>
  <c r="S24" i="2" s="1"/>
  <c r="Q23" i="2"/>
  <c r="S23" i="2" s="1"/>
  <c r="S22" i="2"/>
  <c r="Q22" i="2"/>
  <c r="Q21" i="2"/>
  <c r="S21" i="2" s="1"/>
  <c r="Q12" i="2"/>
  <c r="S12" i="2" s="1"/>
  <c r="Q11" i="2"/>
  <c r="S11" i="2" s="1"/>
  <c r="Q10" i="2"/>
  <c r="Q9" i="2"/>
  <c r="S9" i="2" s="1"/>
  <c r="H44" i="2"/>
  <c r="J44" i="2" s="1"/>
  <c r="H43" i="2"/>
  <c r="J43" i="2" s="1"/>
  <c r="H42" i="2"/>
  <c r="J42" i="2" s="1"/>
  <c r="H41" i="2"/>
  <c r="H74" i="2"/>
  <c r="J74" i="2" s="1"/>
  <c r="H73" i="2"/>
  <c r="J73" i="2" s="1"/>
  <c r="H72" i="2"/>
  <c r="H71" i="2"/>
  <c r="J71" i="2" s="1"/>
  <c r="H55" i="2"/>
  <c r="J55" i="2" s="1"/>
  <c r="H54" i="2"/>
  <c r="J54" i="2" s="1"/>
  <c r="H53" i="2"/>
  <c r="J53" i="2" s="1"/>
  <c r="H52" i="2"/>
  <c r="J52" i="2" s="1"/>
  <c r="H34" i="2"/>
  <c r="J34" i="2" s="1"/>
  <c r="H33" i="2"/>
  <c r="J33" i="2" s="1"/>
  <c r="H32" i="2"/>
  <c r="J32" i="2" s="1"/>
  <c r="H31" i="2"/>
  <c r="H24" i="2"/>
  <c r="J24" i="2" s="1"/>
  <c r="H23" i="2"/>
  <c r="J23" i="2" s="1"/>
  <c r="H22" i="2"/>
  <c r="J22" i="2" s="1"/>
  <c r="H21" i="2"/>
  <c r="H12" i="2"/>
  <c r="J12" i="2" s="1"/>
  <c r="H11" i="2"/>
  <c r="J11" i="2" s="1"/>
  <c r="H10" i="2"/>
  <c r="J10" i="2" s="1"/>
  <c r="H9" i="2"/>
  <c r="J9" i="2" s="1"/>
  <c r="Q75" i="2" l="1"/>
  <c r="S71" i="2"/>
  <c r="S25" i="2"/>
  <c r="Q25" i="2"/>
  <c r="Q13" i="2"/>
  <c r="Q45" i="2"/>
  <c r="S75" i="2"/>
  <c r="S56" i="2"/>
  <c r="Q56" i="2"/>
  <c r="S45" i="2"/>
  <c r="S35" i="2"/>
  <c r="S10" i="2"/>
  <c r="S13" i="2" s="1"/>
  <c r="Q35" i="2"/>
  <c r="H45" i="2"/>
  <c r="J41" i="2"/>
  <c r="J45" i="2" s="1"/>
  <c r="J13" i="2"/>
  <c r="H75" i="2"/>
  <c r="J72" i="2"/>
  <c r="J75" i="2" s="1"/>
  <c r="H35" i="2"/>
  <c r="J56" i="2"/>
  <c r="H25" i="2"/>
  <c r="H13" i="2"/>
  <c r="H56" i="2"/>
  <c r="J31" i="2"/>
  <c r="J35" i="2" s="1"/>
  <c r="J21" i="2"/>
  <c r="J25" i="2" s="1"/>
  <c r="M79" i="2" l="1"/>
  <c r="M78" i="2"/>
  <c r="D78" i="2"/>
  <c r="D79" i="2"/>
</calcChain>
</file>

<file path=xl/sharedStrings.xml><?xml version="1.0" encoding="utf-8"?>
<sst xmlns="http://schemas.openxmlformats.org/spreadsheetml/2006/main" count="276" uniqueCount="53">
  <si>
    <t xml:space="preserve">Paliwo gazowe </t>
  </si>
  <si>
    <t>kWh</t>
  </si>
  <si>
    <t xml:space="preserve">Opłata - abonament za sprzedaż paliwa gazowego  </t>
  </si>
  <si>
    <t>licznik x m-c</t>
  </si>
  <si>
    <t>Opłata sieciowa zmienna</t>
  </si>
  <si>
    <t>kWh/h</t>
  </si>
  <si>
    <t>Ilość PO paliwa gazowego</t>
  </si>
  <si>
    <t>Nzawa opłaty</t>
  </si>
  <si>
    <t>Jednostka miary</t>
  </si>
  <si>
    <t xml:space="preserve">Cena jednostkowa wraz z akcyzą </t>
  </si>
  <si>
    <t>Stawka 
podatku
Vat</t>
  </si>
  <si>
    <t>Wartość netto [PLN]
 (kol 4 x kol. 5)</t>
  </si>
  <si>
    <t>Suma</t>
  </si>
  <si>
    <t>Wartość brutto [PLN]
 (kol 6 x kol. 7)</t>
  </si>
  <si>
    <t>m - c</t>
  </si>
  <si>
    <t>Stacja Monitoringu Przyrodniczego Biała Góra 8a</t>
  </si>
  <si>
    <t>Stacja Monitoringu Przyrodniczego Biała Góra 8</t>
  </si>
  <si>
    <t xml:space="preserve">Opłata sieciowa stała </t>
  </si>
  <si>
    <t>Wartość netto całości zamówienia</t>
  </si>
  <si>
    <t xml:space="preserve">Wartość brutto całości zamówienia </t>
  </si>
  <si>
    <t>Tabela 1. OSD W-6A.1_PO</t>
  </si>
  <si>
    <t>Tabela 3. OSD W-4.0_PO</t>
  </si>
  <si>
    <t>Tabela 2. OSD W-5.1_PO</t>
  </si>
  <si>
    <t>Tabela 4. OSD W-3.6_PO</t>
  </si>
  <si>
    <t>Tabela 5. OSD W-2</t>
  </si>
  <si>
    <t>Tabela 6. OSD W-1.1_PO</t>
  </si>
  <si>
    <t xml:space="preserve"> ul. Umultowska 85,  61-614 Poznań</t>
  </si>
  <si>
    <t xml:space="preserve"> ul. Ognik 24/14,  60-386 Poznań</t>
  </si>
  <si>
    <t xml:space="preserve"> ul. Bułgarska 134/6, 60-383 Poznań</t>
  </si>
  <si>
    <t xml:space="preserve"> ul. Grochowska 131/19, 60-336 Poznań</t>
  </si>
  <si>
    <t xml:space="preserve"> ul. Modra 25/6, 60-387 Poznań</t>
  </si>
  <si>
    <t xml:space="preserve"> ul. Grochowska 129/7, 60-336 Poznań</t>
  </si>
  <si>
    <t xml:space="preserve"> ul. Grochowska 129/22, 60-336 Poznań</t>
  </si>
  <si>
    <t xml:space="preserve"> ul. Szamotulska 61B/11, 60-566 Poznań</t>
  </si>
  <si>
    <t>ul. Swoboda 60/4, 60-391 Poznań</t>
  </si>
  <si>
    <t xml:space="preserve">ul. Urbanowska 36A/8, 60-647 Poznań </t>
  </si>
  <si>
    <t>Collegium Polonicum, ul. Kościuszki 1, Słubice</t>
  </si>
  <si>
    <t xml:space="preserve">Ogród Botaniczny, ul. H. Dąbrowskiego 165, Poznań </t>
  </si>
  <si>
    <t>ZPP, ul. Park Bnińskiego 1, Gułtowy</t>
  </si>
  <si>
    <t>Obserwatorium Astronomiczne, ul. Słoneczna 36, Poznań</t>
  </si>
  <si>
    <t>FORMULARZ CENOWY dla okresu  01.01.2028r - 31.12.2030r</t>
  </si>
  <si>
    <t>1 x 12</t>
  </si>
  <si>
    <t>2 x 12</t>
  </si>
  <si>
    <t>FORMULARZ CENOWY dla okresu  01.01.2027r - 31.12.2027r</t>
  </si>
  <si>
    <t>10 x 12</t>
  </si>
  <si>
    <t>1 x 36</t>
  </si>
  <si>
    <t>2 x 36</t>
  </si>
  <si>
    <t>10 x 36</t>
  </si>
  <si>
    <t>Opłata sieciowa stała (ilość jednostek = ilość dni w trakcie trwania umowy x 24 x moc umowna) 365 x 24 x 1800</t>
  </si>
  <si>
    <t>Opłata sieciowa stała (ilość jednostek = ilość dni w trakcie trwania umowy x 24 x moc umowna) 1096 x 24 x 1800</t>
  </si>
  <si>
    <t>Opłata sieciowa stała (ilość jednostek = ilość dni w trakcie trwania umowy x 24 x moc umowna) 1096 x 24 x 605</t>
  </si>
  <si>
    <t>Opłata sieciowa stała (ilość jednostek = ilość dni w trakcie trwania umowy x 24 x moc umowna) 365 x 24 x 605</t>
  </si>
  <si>
    <t>Ilość                                      ( zamówienie podstawowe + opcja)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</si>
</sst>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zł&quot;"/>
    <numFmt numFmtId="165" formatCode="#,##0\ _z_ł"/>
    <numFmt numFmtId="166" formatCode="0.000000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wrapText="1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1" fillId="0" borderId="2" xfId="0" applyFont="1" applyBorder="1" applyAlignment="1">
      <alignment horizontal="right" wrapText="1"/>
    </xf>
    <xf numFmtId="165" fontId="0" fillId="0" borderId="0" xfId="0" applyNumberForma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166" fontId="0" fillId="0" borderId="0" xfId="0" applyNumberFormat="1" applyAlignment="1">
      <alignment horizontal="center" wrapText="1"/>
    </xf>
    <xf numFmtId="166" fontId="0" fillId="2" borderId="1" xfId="0" applyNumberFormat="1" applyFill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 wrapText="1"/>
    </xf>
    <xf numFmtId="166" fontId="1" fillId="0" borderId="1" xfId="0" applyNumberFormat="1" applyFont="1" applyBorder="1" applyAlignment="1">
      <alignment horizontal="right" wrapText="1"/>
    </xf>
    <xf numFmtId="1" fontId="0" fillId="3" borderId="1" xfId="0" applyNumberFormat="1" applyFill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1" fillId="0" borderId="0" xfId="0" applyFont="1" applyAlignment="1">
      <alignment horizontal="right" wrapText="1"/>
    </xf>
    <xf numFmtId="166" fontId="1" fillId="0" borderId="0" xfId="0" applyNumberFormat="1" applyFont="1" applyAlignment="1">
      <alignment horizontal="right" wrapText="1"/>
    </xf>
    <xf numFmtId="164" fontId="0" fillId="0" borderId="0" xfId="0" applyNumberFormat="1" applyAlignment="1">
      <alignment horizont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66" fontId="0" fillId="5" borderId="1" xfId="0" applyNumberForma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1" fillId="0" borderId="4" xfId="0" applyFont="1" applyBorder="1" applyAlignment="1">
      <alignment wrapText="1"/>
    </xf>
    <xf numFmtId="164" fontId="4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0" fillId="0" borderId="4" xfId="0" applyBorder="1" applyAlignment="1">
      <alignment wrapText="1"/>
    </xf>
    <xf numFmtId="164" fontId="1" fillId="0" borderId="0" xfId="0" applyNumberFormat="1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5EF47-AA57-48AF-8409-63C9EC6C01E3}">
  <dimension ref="C1:S81"/>
  <sheetViews>
    <sheetView tabSelected="1" topLeftCell="G52" workbookViewId="0">
      <selection activeCell="O77" sqref="O77"/>
    </sheetView>
  </sheetViews>
  <sheetFormatPr defaultRowHeight="15" x14ac:dyDescent="0.25"/>
  <cols>
    <col min="3" max="3" width="37" style="1" customWidth="1"/>
    <col min="4" max="4" width="12.5703125" style="1" customWidth="1"/>
    <col min="5" max="5" width="12.42578125" style="1" customWidth="1"/>
    <col min="6" max="6" width="20.140625" style="1" customWidth="1"/>
    <col min="7" max="7" width="16.42578125" style="14" customWidth="1"/>
    <col min="8" max="8" width="22.140625" style="1" customWidth="1"/>
    <col min="9" max="9" width="9.140625" style="1"/>
    <col min="10" max="10" width="21" style="1" customWidth="1"/>
    <col min="12" max="12" width="37" style="1" customWidth="1"/>
    <col min="13" max="13" width="12.5703125" style="1" customWidth="1"/>
    <col min="14" max="14" width="12.42578125" style="1" customWidth="1"/>
    <col min="15" max="15" width="20.7109375" style="1" customWidth="1"/>
    <col min="16" max="16" width="16.42578125" style="14" customWidth="1"/>
    <col min="17" max="17" width="22.140625" style="1" customWidth="1"/>
    <col min="18" max="18" width="9.140625" style="1"/>
    <col min="19" max="19" width="21" style="1" customWidth="1"/>
  </cols>
  <sheetData>
    <row r="1" spans="3:19" x14ac:dyDescent="0.25">
      <c r="F1" s="12"/>
      <c r="O1" s="12"/>
    </row>
    <row r="3" spans="3:19" x14ac:dyDescent="0.25">
      <c r="C3" s="29" t="s">
        <v>43</v>
      </c>
      <c r="D3" s="30"/>
      <c r="E3" s="30"/>
      <c r="F3" s="30"/>
      <c r="G3" s="30"/>
      <c r="H3" s="30"/>
      <c r="I3" s="30"/>
      <c r="J3" s="30"/>
      <c r="L3" s="29" t="s">
        <v>40</v>
      </c>
      <c r="M3" s="30"/>
      <c r="N3" s="30"/>
      <c r="O3" s="30"/>
      <c r="P3" s="30"/>
      <c r="Q3" s="30"/>
      <c r="R3" s="30"/>
      <c r="S3" s="30"/>
    </row>
    <row r="5" spans="3:19" ht="15.75" x14ac:dyDescent="0.25">
      <c r="C5" s="26" t="s">
        <v>20</v>
      </c>
      <c r="L5" s="26" t="s">
        <v>20</v>
      </c>
    </row>
    <row r="6" spans="3:19" ht="30" x14ac:dyDescent="0.25">
      <c r="C6" s="2" t="s">
        <v>36</v>
      </c>
      <c r="L6" s="2" t="s">
        <v>36</v>
      </c>
    </row>
    <row r="7" spans="3:19" ht="45" x14ac:dyDescent="0.25">
      <c r="C7" s="5" t="s">
        <v>7</v>
      </c>
      <c r="D7" s="5" t="s">
        <v>8</v>
      </c>
      <c r="E7" s="5" t="s">
        <v>6</v>
      </c>
      <c r="F7" s="5" t="s">
        <v>52</v>
      </c>
      <c r="G7" s="15" t="s">
        <v>9</v>
      </c>
      <c r="H7" s="5" t="s">
        <v>11</v>
      </c>
      <c r="I7" s="5" t="s">
        <v>10</v>
      </c>
      <c r="J7" s="5" t="s">
        <v>13</v>
      </c>
      <c r="L7" s="5" t="s">
        <v>7</v>
      </c>
      <c r="M7" s="5" t="s">
        <v>8</v>
      </c>
      <c r="N7" s="5" t="s">
        <v>6</v>
      </c>
      <c r="O7" s="5" t="s">
        <v>52</v>
      </c>
      <c r="P7" s="15" t="s">
        <v>9</v>
      </c>
      <c r="Q7" s="5" t="s">
        <v>11</v>
      </c>
      <c r="R7" s="5" t="s">
        <v>10</v>
      </c>
      <c r="S7" s="5" t="s">
        <v>13</v>
      </c>
    </row>
    <row r="8" spans="3:19" x14ac:dyDescent="0.25">
      <c r="C8" s="6">
        <v>1</v>
      </c>
      <c r="D8" s="6">
        <v>2</v>
      </c>
      <c r="E8" s="6">
        <v>3</v>
      </c>
      <c r="F8" s="6">
        <v>4</v>
      </c>
      <c r="G8" s="18">
        <v>5</v>
      </c>
      <c r="H8" s="6">
        <v>6</v>
      </c>
      <c r="I8" s="6">
        <v>7</v>
      </c>
      <c r="J8" s="6">
        <v>8</v>
      </c>
      <c r="L8" s="6">
        <v>1</v>
      </c>
      <c r="M8" s="6">
        <v>2</v>
      </c>
      <c r="N8" s="6">
        <v>3</v>
      </c>
      <c r="O8" s="6">
        <v>4</v>
      </c>
      <c r="P8" s="18">
        <v>5</v>
      </c>
      <c r="Q8" s="6">
        <v>6</v>
      </c>
      <c r="R8" s="6">
        <v>7</v>
      </c>
      <c r="S8" s="6">
        <v>8</v>
      </c>
    </row>
    <row r="9" spans="3:19" x14ac:dyDescent="0.25">
      <c r="C9" s="3" t="s">
        <v>0</v>
      </c>
      <c r="D9" s="3" t="s">
        <v>1</v>
      </c>
      <c r="E9" s="3">
        <v>1</v>
      </c>
      <c r="F9" s="8">
        <v>1800000</v>
      </c>
      <c r="G9" s="16"/>
      <c r="H9" s="7">
        <f>F9*G9</f>
        <v>0</v>
      </c>
      <c r="I9" s="3">
        <v>23</v>
      </c>
      <c r="J9" s="7">
        <f>H9*1.23</f>
        <v>0</v>
      </c>
      <c r="L9" s="3" t="s">
        <v>0</v>
      </c>
      <c r="M9" s="3" t="s">
        <v>1</v>
      </c>
      <c r="N9" s="3">
        <v>1</v>
      </c>
      <c r="O9" s="8">
        <v>5400000</v>
      </c>
      <c r="P9" s="16"/>
      <c r="Q9" s="7">
        <f>O9*P9</f>
        <v>0</v>
      </c>
      <c r="R9" s="3">
        <v>23</v>
      </c>
      <c r="S9" s="7">
        <f>Q9*1.23</f>
        <v>0</v>
      </c>
    </row>
    <row r="10" spans="3:19" ht="30" x14ac:dyDescent="0.25">
      <c r="C10" s="3" t="s">
        <v>2</v>
      </c>
      <c r="D10" s="3" t="s">
        <v>3</v>
      </c>
      <c r="E10" s="3" t="s">
        <v>41</v>
      </c>
      <c r="F10" s="8">
        <v>12</v>
      </c>
      <c r="G10" s="16"/>
      <c r="H10" s="7">
        <f t="shared" ref="H10:H12" si="0">F10*G10</f>
        <v>0</v>
      </c>
      <c r="I10" s="3">
        <v>23</v>
      </c>
      <c r="J10" s="7">
        <f t="shared" ref="J10:J12" si="1">H10*1.23</f>
        <v>0</v>
      </c>
      <c r="L10" s="3" t="s">
        <v>2</v>
      </c>
      <c r="M10" s="3" t="s">
        <v>3</v>
      </c>
      <c r="N10" s="3" t="s">
        <v>45</v>
      </c>
      <c r="O10" s="8">
        <v>36</v>
      </c>
      <c r="P10" s="16"/>
      <c r="Q10" s="7">
        <f t="shared" ref="Q10:Q12" si="2">O10*P10</f>
        <v>0</v>
      </c>
      <c r="R10" s="3">
        <v>23</v>
      </c>
      <c r="S10" s="7">
        <f t="shared" ref="S10:S12" si="3">Q10*1.23</f>
        <v>0</v>
      </c>
    </row>
    <row r="11" spans="3:19" x14ac:dyDescent="0.25">
      <c r="C11" s="3" t="s">
        <v>4</v>
      </c>
      <c r="D11" s="3" t="s">
        <v>1</v>
      </c>
      <c r="E11" s="3">
        <v>1</v>
      </c>
      <c r="F11" s="8">
        <v>1800000</v>
      </c>
      <c r="G11" s="16"/>
      <c r="H11" s="7">
        <f t="shared" si="0"/>
        <v>0</v>
      </c>
      <c r="I11" s="3">
        <v>23</v>
      </c>
      <c r="J11" s="7">
        <f t="shared" si="1"/>
        <v>0</v>
      </c>
      <c r="L11" s="3" t="s">
        <v>4</v>
      </c>
      <c r="M11" s="3" t="s">
        <v>1</v>
      </c>
      <c r="N11" s="3">
        <v>1</v>
      </c>
      <c r="O11" s="8">
        <v>5400000</v>
      </c>
      <c r="P11" s="16"/>
      <c r="Q11" s="7">
        <f t="shared" si="2"/>
        <v>0</v>
      </c>
      <c r="R11" s="3">
        <v>23</v>
      </c>
      <c r="S11" s="7">
        <f t="shared" si="3"/>
        <v>0</v>
      </c>
    </row>
    <row r="12" spans="3:19" ht="45" x14ac:dyDescent="0.25">
      <c r="C12" s="3" t="s">
        <v>48</v>
      </c>
      <c r="D12" s="3" t="s">
        <v>5</v>
      </c>
      <c r="E12" s="3">
        <v>1</v>
      </c>
      <c r="F12" s="8">
        <v>15768000</v>
      </c>
      <c r="G12" s="16"/>
      <c r="H12" s="7">
        <f t="shared" si="0"/>
        <v>0</v>
      </c>
      <c r="I12" s="3">
        <v>23</v>
      </c>
      <c r="J12" s="7">
        <f t="shared" si="1"/>
        <v>0</v>
      </c>
      <c r="L12" s="3" t="s">
        <v>49</v>
      </c>
      <c r="M12" s="3" t="s">
        <v>5</v>
      </c>
      <c r="N12" s="3">
        <v>1</v>
      </c>
      <c r="O12" s="8">
        <v>47347200</v>
      </c>
      <c r="P12" s="16"/>
      <c r="Q12" s="7">
        <f t="shared" si="2"/>
        <v>0</v>
      </c>
      <c r="R12" s="3">
        <v>23</v>
      </c>
      <c r="S12" s="7">
        <f t="shared" si="3"/>
        <v>0</v>
      </c>
    </row>
    <row r="13" spans="3:19" x14ac:dyDescent="0.25">
      <c r="C13" s="11"/>
      <c r="D13" s="11"/>
      <c r="E13" s="11"/>
      <c r="F13" s="10"/>
      <c r="G13" s="17" t="s">
        <v>12</v>
      </c>
      <c r="H13" s="9">
        <f>SUM(H9:H12)</f>
        <v>0</v>
      </c>
      <c r="I13" s="4"/>
      <c r="J13" s="9">
        <f>SUM(J9:J12)</f>
        <v>0</v>
      </c>
      <c r="L13" s="11"/>
      <c r="M13" s="11"/>
      <c r="N13" s="11"/>
      <c r="O13" s="10"/>
      <c r="P13" s="17" t="s">
        <v>12</v>
      </c>
      <c r="Q13" s="9">
        <f>SUM(Q9:Q12)</f>
        <v>0</v>
      </c>
      <c r="R13" s="4"/>
      <c r="S13" s="9">
        <f>SUM(S9:S12)</f>
        <v>0</v>
      </c>
    </row>
    <row r="16" spans="3:19" ht="15.75" x14ac:dyDescent="0.25">
      <c r="C16" s="26" t="s">
        <v>22</v>
      </c>
      <c r="L16" s="26" t="s">
        <v>22</v>
      </c>
    </row>
    <row r="17" spans="3:19" x14ac:dyDescent="0.25">
      <c r="C17" s="2" t="s">
        <v>38</v>
      </c>
      <c r="L17" s="2" t="s">
        <v>38</v>
      </c>
    </row>
    <row r="18" spans="3:19" ht="30" x14ac:dyDescent="0.25">
      <c r="C18" s="2" t="s">
        <v>37</v>
      </c>
      <c r="L18" s="2" t="s">
        <v>37</v>
      </c>
    </row>
    <row r="19" spans="3:19" ht="45" x14ac:dyDescent="0.25">
      <c r="C19" s="5" t="s">
        <v>7</v>
      </c>
      <c r="D19" s="5" t="s">
        <v>8</v>
      </c>
      <c r="E19" s="5" t="s">
        <v>6</v>
      </c>
      <c r="F19" s="5" t="s">
        <v>52</v>
      </c>
      <c r="G19" s="15" t="s">
        <v>9</v>
      </c>
      <c r="H19" s="5" t="s">
        <v>11</v>
      </c>
      <c r="I19" s="5" t="s">
        <v>10</v>
      </c>
      <c r="J19" s="5" t="s">
        <v>13</v>
      </c>
      <c r="L19" s="5" t="s">
        <v>7</v>
      </c>
      <c r="M19" s="5" t="s">
        <v>8</v>
      </c>
      <c r="N19" s="5" t="s">
        <v>6</v>
      </c>
      <c r="O19" s="5" t="s">
        <v>52</v>
      </c>
      <c r="P19" s="15" t="s">
        <v>9</v>
      </c>
      <c r="Q19" s="5" t="s">
        <v>11</v>
      </c>
      <c r="R19" s="5" t="s">
        <v>10</v>
      </c>
      <c r="S19" s="5" t="s">
        <v>13</v>
      </c>
    </row>
    <row r="20" spans="3:19" x14ac:dyDescent="0.25">
      <c r="C20" s="6">
        <v>1</v>
      </c>
      <c r="D20" s="6">
        <v>2</v>
      </c>
      <c r="E20" s="6">
        <v>3</v>
      </c>
      <c r="F20" s="6">
        <v>4</v>
      </c>
      <c r="G20" s="18">
        <v>5</v>
      </c>
      <c r="H20" s="6">
        <v>6</v>
      </c>
      <c r="I20" s="6">
        <v>7</v>
      </c>
      <c r="J20" s="6">
        <v>8</v>
      </c>
      <c r="L20" s="6">
        <v>1</v>
      </c>
      <c r="M20" s="6">
        <v>2</v>
      </c>
      <c r="N20" s="6">
        <v>3</v>
      </c>
      <c r="O20" s="6">
        <v>4</v>
      </c>
      <c r="P20" s="18">
        <v>5</v>
      </c>
      <c r="Q20" s="6">
        <v>6</v>
      </c>
      <c r="R20" s="6">
        <v>7</v>
      </c>
      <c r="S20" s="6">
        <v>8</v>
      </c>
    </row>
    <row r="21" spans="3:19" x14ac:dyDescent="0.25">
      <c r="C21" s="3" t="s">
        <v>0</v>
      </c>
      <c r="D21" s="3" t="s">
        <v>1</v>
      </c>
      <c r="E21" s="3">
        <v>1</v>
      </c>
      <c r="F21" s="8">
        <v>393778</v>
      </c>
      <c r="G21" s="16"/>
      <c r="H21" s="7">
        <f>F21*G21</f>
        <v>0</v>
      </c>
      <c r="I21" s="3">
        <v>23</v>
      </c>
      <c r="J21" s="7">
        <f>H21*1.23</f>
        <v>0</v>
      </c>
      <c r="L21" s="3" t="s">
        <v>0</v>
      </c>
      <c r="M21" s="3" t="s">
        <v>1</v>
      </c>
      <c r="N21" s="3">
        <v>1</v>
      </c>
      <c r="O21" s="8">
        <v>1181335</v>
      </c>
      <c r="P21" s="16"/>
      <c r="Q21" s="7">
        <f>O21*P21</f>
        <v>0</v>
      </c>
      <c r="R21" s="3">
        <v>23</v>
      </c>
      <c r="S21" s="7">
        <f>Q21*1.23</f>
        <v>0</v>
      </c>
    </row>
    <row r="22" spans="3:19" ht="30" x14ac:dyDescent="0.25">
      <c r="C22" s="3" t="s">
        <v>2</v>
      </c>
      <c r="D22" s="3" t="s">
        <v>3</v>
      </c>
      <c r="E22" s="3" t="s">
        <v>42</v>
      </c>
      <c r="F22" s="8">
        <v>24</v>
      </c>
      <c r="G22" s="16"/>
      <c r="H22" s="7">
        <f t="shared" ref="H22:H24" si="4">F22*G22</f>
        <v>0</v>
      </c>
      <c r="I22" s="3">
        <v>23</v>
      </c>
      <c r="J22" s="7">
        <f t="shared" ref="J22:J24" si="5">H22*1.23</f>
        <v>0</v>
      </c>
      <c r="L22" s="3" t="s">
        <v>2</v>
      </c>
      <c r="M22" s="3" t="s">
        <v>3</v>
      </c>
      <c r="N22" s="3" t="s">
        <v>46</v>
      </c>
      <c r="O22" s="8">
        <v>72</v>
      </c>
      <c r="P22" s="16"/>
      <c r="Q22" s="7">
        <f t="shared" ref="Q22:Q24" si="6">O22*P22</f>
        <v>0</v>
      </c>
      <c r="R22" s="3">
        <v>23</v>
      </c>
      <c r="S22" s="7">
        <f t="shared" ref="S22:S24" si="7">Q22*1.23</f>
        <v>0</v>
      </c>
    </row>
    <row r="23" spans="3:19" x14ac:dyDescent="0.25">
      <c r="C23" s="3" t="s">
        <v>4</v>
      </c>
      <c r="D23" s="3" t="s">
        <v>1</v>
      </c>
      <c r="E23" s="3">
        <v>1</v>
      </c>
      <c r="F23" s="8">
        <v>393778</v>
      </c>
      <c r="G23" s="16"/>
      <c r="H23" s="7">
        <f t="shared" si="4"/>
        <v>0</v>
      </c>
      <c r="I23" s="3">
        <v>23</v>
      </c>
      <c r="J23" s="7">
        <f t="shared" si="5"/>
        <v>0</v>
      </c>
      <c r="L23" s="3" t="s">
        <v>4</v>
      </c>
      <c r="M23" s="3" t="s">
        <v>1</v>
      </c>
      <c r="N23" s="3">
        <v>1</v>
      </c>
      <c r="O23" s="8">
        <v>1181335</v>
      </c>
      <c r="P23" s="16"/>
      <c r="Q23" s="7">
        <f t="shared" si="6"/>
        <v>0</v>
      </c>
      <c r="R23" s="3">
        <v>23</v>
      </c>
      <c r="S23" s="7">
        <f t="shared" si="7"/>
        <v>0</v>
      </c>
    </row>
    <row r="24" spans="3:19" ht="45" x14ac:dyDescent="0.25">
      <c r="C24" s="3" t="s">
        <v>51</v>
      </c>
      <c r="D24" s="3" t="s">
        <v>5</v>
      </c>
      <c r="E24" s="3">
        <v>1</v>
      </c>
      <c r="F24" s="8">
        <v>5299800</v>
      </c>
      <c r="G24" s="16"/>
      <c r="H24" s="7">
        <f t="shared" si="4"/>
        <v>0</v>
      </c>
      <c r="I24" s="3">
        <v>23</v>
      </c>
      <c r="J24" s="7">
        <f t="shared" si="5"/>
        <v>0</v>
      </c>
      <c r="L24" s="3" t="s">
        <v>50</v>
      </c>
      <c r="M24" s="3" t="s">
        <v>5</v>
      </c>
      <c r="N24" s="3">
        <v>1</v>
      </c>
      <c r="O24" s="8">
        <v>15913920</v>
      </c>
      <c r="P24" s="16"/>
      <c r="Q24" s="7">
        <f t="shared" si="6"/>
        <v>0</v>
      </c>
      <c r="R24" s="3">
        <v>23</v>
      </c>
      <c r="S24" s="7">
        <f t="shared" si="7"/>
        <v>0</v>
      </c>
    </row>
    <row r="25" spans="3:19" x14ac:dyDescent="0.25">
      <c r="C25" s="11"/>
      <c r="D25" s="11"/>
      <c r="E25" s="11"/>
      <c r="F25" s="10"/>
      <c r="G25" s="17" t="s">
        <v>12</v>
      </c>
      <c r="H25" s="9">
        <f>SUM(H21:H24)</f>
        <v>0</v>
      </c>
      <c r="I25" s="4"/>
      <c r="J25" s="9">
        <f>SUM(J21:J24)</f>
        <v>0</v>
      </c>
      <c r="L25" s="11"/>
      <c r="M25" s="11"/>
      <c r="N25" s="11"/>
      <c r="O25" s="10"/>
      <c r="P25" s="17" t="s">
        <v>12</v>
      </c>
      <c r="Q25" s="9">
        <f>SUM(Q21:Q24)</f>
        <v>0</v>
      </c>
      <c r="R25" s="4"/>
      <c r="S25" s="9">
        <f>SUM(S21:S24)</f>
        <v>0</v>
      </c>
    </row>
    <row r="27" spans="3:19" ht="15.75" x14ac:dyDescent="0.25">
      <c r="C27" s="26" t="s">
        <v>21</v>
      </c>
      <c r="L27" s="26" t="s">
        <v>21</v>
      </c>
    </row>
    <row r="28" spans="3:19" ht="30" x14ac:dyDescent="0.25">
      <c r="C28" s="2" t="s">
        <v>39</v>
      </c>
      <c r="L28" s="2" t="s">
        <v>39</v>
      </c>
    </row>
    <row r="29" spans="3:19" ht="45" x14ac:dyDescent="0.25">
      <c r="C29" s="5" t="s">
        <v>7</v>
      </c>
      <c r="D29" s="5" t="s">
        <v>8</v>
      </c>
      <c r="E29" s="5" t="s">
        <v>6</v>
      </c>
      <c r="F29" s="5" t="s">
        <v>52</v>
      </c>
      <c r="G29" s="15" t="s">
        <v>9</v>
      </c>
      <c r="H29" s="5" t="s">
        <v>11</v>
      </c>
      <c r="I29" s="5" t="s">
        <v>10</v>
      </c>
      <c r="J29" s="5" t="s">
        <v>13</v>
      </c>
      <c r="L29" s="5" t="s">
        <v>7</v>
      </c>
      <c r="M29" s="5" t="s">
        <v>8</v>
      </c>
      <c r="N29" s="5" t="s">
        <v>6</v>
      </c>
      <c r="O29" s="5" t="s">
        <v>52</v>
      </c>
      <c r="P29" s="15" t="s">
        <v>9</v>
      </c>
      <c r="Q29" s="5" t="s">
        <v>11</v>
      </c>
      <c r="R29" s="5" t="s">
        <v>10</v>
      </c>
      <c r="S29" s="5" t="s">
        <v>13</v>
      </c>
    </row>
    <row r="30" spans="3:19" x14ac:dyDescent="0.25">
      <c r="C30" s="6">
        <v>1</v>
      </c>
      <c r="D30" s="6">
        <v>2</v>
      </c>
      <c r="E30" s="6">
        <v>3</v>
      </c>
      <c r="F30" s="6">
        <v>4</v>
      </c>
      <c r="G30" s="18">
        <v>5</v>
      </c>
      <c r="H30" s="6">
        <v>6</v>
      </c>
      <c r="I30" s="6">
        <v>7</v>
      </c>
      <c r="J30" s="6">
        <v>8</v>
      </c>
      <c r="L30" s="6">
        <v>1</v>
      </c>
      <c r="M30" s="6">
        <v>2</v>
      </c>
      <c r="N30" s="6">
        <v>3</v>
      </c>
      <c r="O30" s="6">
        <v>4</v>
      </c>
      <c r="P30" s="18">
        <v>5</v>
      </c>
      <c r="Q30" s="6">
        <v>6</v>
      </c>
      <c r="R30" s="6">
        <v>7</v>
      </c>
      <c r="S30" s="6">
        <v>8</v>
      </c>
    </row>
    <row r="31" spans="3:19" x14ac:dyDescent="0.25">
      <c r="C31" s="3" t="s">
        <v>0</v>
      </c>
      <c r="D31" s="3" t="s">
        <v>1</v>
      </c>
      <c r="E31" s="3">
        <v>1</v>
      </c>
      <c r="F31" s="8">
        <v>168750</v>
      </c>
      <c r="G31" s="16"/>
      <c r="H31" s="7">
        <f>F31*G31</f>
        <v>0</v>
      </c>
      <c r="I31" s="3">
        <v>23</v>
      </c>
      <c r="J31" s="7">
        <f>H31*1.23</f>
        <v>0</v>
      </c>
      <c r="L31" s="3" t="s">
        <v>0</v>
      </c>
      <c r="M31" s="3" t="s">
        <v>1</v>
      </c>
      <c r="N31" s="3">
        <v>1</v>
      </c>
      <c r="O31" s="8">
        <v>506250</v>
      </c>
      <c r="P31" s="16"/>
      <c r="Q31" s="7">
        <f>O31*P31</f>
        <v>0</v>
      </c>
      <c r="R31" s="3">
        <v>23</v>
      </c>
      <c r="S31" s="7">
        <f>Q31*1.23</f>
        <v>0</v>
      </c>
    </row>
    <row r="32" spans="3:19" ht="30" x14ac:dyDescent="0.25">
      <c r="C32" s="3" t="s">
        <v>2</v>
      </c>
      <c r="D32" s="3" t="s">
        <v>3</v>
      </c>
      <c r="E32" s="3" t="s">
        <v>41</v>
      </c>
      <c r="F32" s="8">
        <v>12</v>
      </c>
      <c r="G32" s="16"/>
      <c r="H32" s="7">
        <f t="shared" ref="H32:H34" si="8">F32*G32</f>
        <v>0</v>
      </c>
      <c r="I32" s="3">
        <v>23</v>
      </c>
      <c r="J32" s="7">
        <f t="shared" ref="J32:J34" si="9">H32*1.23</f>
        <v>0</v>
      </c>
      <c r="L32" s="3" t="s">
        <v>2</v>
      </c>
      <c r="M32" s="3" t="s">
        <v>3</v>
      </c>
      <c r="N32" s="3" t="s">
        <v>45</v>
      </c>
      <c r="O32" s="8">
        <v>36</v>
      </c>
      <c r="P32" s="16"/>
      <c r="Q32" s="7">
        <f t="shared" ref="Q32:Q34" si="10">O32*P32</f>
        <v>0</v>
      </c>
      <c r="R32" s="3">
        <v>23</v>
      </c>
      <c r="S32" s="7">
        <f t="shared" ref="S32:S34" si="11">Q32*1.23</f>
        <v>0</v>
      </c>
    </row>
    <row r="33" spans="3:19" x14ac:dyDescent="0.25">
      <c r="C33" s="3" t="s">
        <v>4</v>
      </c>
      <c r="D33" s="3" t="s">
        <v>1</v>
      </c>
      <c r="E33" s="3">
        <v>1</v>
      </c>
      <c r="F33" s="8">
        <v>168750</v>
      </c>
      <c r="G33" s="16"/>
      <c r="H33" s="7">
        <f t="shared" si="8"/>
        <v>0</v>
      </c>
      <c r="I33" s="3">
        <v>23</v>
      </c>
      <c r="J33" s="7">
        <f t="shared" si="9"/>
        <v>0</v>
      </c>
      <c r="L33" s="3" t="s">
        <v>4</v>
      </c>
      <c r="M33" s="3" t="s">
        <v>1</v>
      </c>
      <c r="N33" s="3">
        <v>1</v>
      </c>
      <c r="O33" s="8">
        <v>506250</v>
      </c>
      <c r="P33" s="16"/>
      <c r="Q33" s="7">
        <f t="shared" si="10"/>
        <v>0</v>
      </c>
      <c r="R33" s="3">
        <v>23</v>
      </c>
      <c r="S33" s="7">
        <f t="shared" si="11"/>
        <v>0</v>
      </c>
    </row>
    <row r="34" spans="3:19" x14ac:dyDescent="0.25">
      <c r="C34" s="3" t="s">
        <v>17</v>
      </c>
      <c r="D34" s="3" t="s">
        <v>14</v>
      </c>
      <c r="E34" s="3" t="s">
        <v>41</v>
      </c>
      <c r="F34" s="8">
        <v>12</v>
      </c>
      <c r="G34" s="16"/>
      <c r="H34" s="7">
        <f t="shared" si="8"/>
        <v>0</v>
      </c>
      <c r="I34" s="3">
        <v>23</v>
      </c>
      <c r="J34" s="7">
        <f t="shared" si="9"/>
        <v>0</v>
      </c>
      <c r="L34" s="3" t="s">
        <v>17</v>
      </c>
      <c r="M34" s="3" t="s">
        <v>14</v>
      </c>
      <c r="N34" s="3" t="s">
        <v>45</v>
      </c>
      <c r="O34" s="8">
        <v>36</v>
      </c>
      <c r="P34" s="16"/>
      <c r="Q34" s="7">
        <f t="shared" si="10"/>
        <v>0</v>
      </c>
      <c r="R34" s="3">
        <v>23</v>
      </c>
      <c r="S34" s="7">
        <f t="shared" si="11"/>
        <v>0</v>
      </c>
    </row>
    <row r="35" spans="3:19" x14ac:dyDescent="0.25">
      <c r="C35" s="11"/>
      <c r="D35" s="11"/>
      <c r="E35" s="11"/>
      <c r="F35" s="10"/>
      <c r="G35" s="17" t="s">
        <v>12</v>
      </c>
      <c r="H35" s="9">
        <f>SUM(H31:H34)</f>
        <v>0</v>
      </c>
      <c r="I35" s="4"/>
      <c r="J35" s="9">
        <f>SUM(J31:J34)</f>
        <v>0</v>
      </c>
      <c r="L35" s="11"/>
      <c r="M35" s="11"/>
      <c r="N35" s="11"/>
      <c r="O35" s="10"/>
      <c r="P35" s="17" t="s">
        <v>12</v>
      </c>
      <c r="Q35" s="9">
        <f>SUM(Q31:Q34)</f>
        <v>0</v>
      </c>
      <c r="R35" s="4"/>
      <c r="S35" s="9">
        <f>SUM(S31:S34)</f>
        <v>0</v>
      </c>
    </row>
    <row r="36" spans="3:19" x14ac:dyDescent="0.25">
      <c r="C36" s="20"/>
      <c r="D36" s="20"/>
      <c r="E36" s="20"/>
      <c r="F36" s="20"/>
      <c r="G36" s="21"/>
      <c r="H36" s="22"/>
      <c r="J36" s="22"/>
      <c r="L36" s="20"/>
      <c r="M36" s="20"/>
      <c r="N36" s="20"/>
      <c r="O36" s="20"/>
      <c r="P36" s="21"/>
      <c r="Q36" s="22"/>
      <c r="S36" s="22"/>
    </row>
    <row r="37" spans="3:19" ht="15.75" x14ac:dyDescent="0.25">
      <c r="C37" s="26" t="s">
        <v>23</v>
      </c>
      <c r="L37" s="26" t="s">
        <v>23</v>
      </c>
    </row>
    <row r="38" spans="3:19" ht="30" x14ac:dyDescent="0.25">
      <c r="C38" s="2" t="s">
        <v>36</v>
      </c>
      <c r="L38" s="2" t="s">
        <v>36</v>
      </c>
    </row>
    <row r="39" spans="3:19" ht="45" x14ac:dyDescent="0.25">
      <c r="C39" s="5" t="s">
        <v>7</v>
      </c>
      <c r="D39" s="5" t="s">
        <v>8</v>
      </c>
      <c r="E39" s="5" t="s">
        <v>6</v>
      </c>
      <c r="F39" s="5" t="s">
        <v>52</v>
      </c>
      <c r="G39" s="15" t="s">
        <v>9</v>
      </c>
      <c r="H39" s="5" t="s">
        <v>11</v>
      </c>
      <c r="I39" s="5" t="s">
        <v>10</v>
      </c>
      <c r="J39" s="5" t="s">
        <v>13</v>
      </c>
      <c r="L39" s="5" t="s">
        <v>7</v>
      </c>
      <c r="M39" s="5" t="s">
        <v>8</v>
      </c>
      <c r="N39" s="5" t="s">
        <v>6</v>
      </c>
      <c r="O39" s="5" t="s">
        <v>52</v>
      </c>
      <c r="P39" s="15" t="s">
        <v>9</v>
      </c>
      <c r="Q39" s="5" t="s">
        <v>11</v>
      </c>
      <c r="R39" s="5" t="s">
        <v>10</v>
      </c>
      <c r="S39" s="5" t="s">
        <v>13</v>
      </c>
    </row>
    <row r="40" spans="3:19" x14ac:dyDescent="0.25">
      <c r="C40" s="6">
        <v>1</v>
      </c>
      <c r="D40" s="6">
        <v>2</v>
      </c>
      <c r="E40" s="6">
        <v>3</v>
      </c>
      <c r="F40" s="6">
        <v>4</v>
      </c>
      <c r="G40" s="18">
        <v>5</v>
      </c>
      <c r="H40" s="6">
        <v>6</v>
      </c>
      <c r="I40" s="6">
        <v>7</v>
      </c>
      <c r="J40" s="6">
        <v>8</v>
      </c>
      <c r="L40" s="6">
        <v>1</v>
      </c>
      <c r="M40" s="6">
        <v>2</v>
      </c>
      <c r="N40" s="6">
        <v>3</v>
      </c>
      <c r="O40" s="6">
        <v>4</v>
      </c>
      <c r="P40" s="18">
        <v>5</v>
      </c>
      <c r="Q40" s="6">
        <v>6</v>
      </c>
      <c r="R40" s="6">
        <v>7</v>
      </c>
      <c r="S40" s="6">
        <v>8</v>
      </c>
    </row>
    <row r="41" spans="3:19" x14ac:dyDescent="0.25">
      <c r="C41" s="3" t="s">
        <v>0</v>
      </c>
      <c r="D41" s="3" t="s">
        <v>1</v>
      </c>
      <c r="E41" s="3">
        <v>1</v>
      </c>
      <c r="F41" s="8">
        <v>24750</v>
      </c>
      <c r="G41" s="16"/>
      <c r="H41" s="7">
        <f>F41*G41</f>
        <v>0</v>
      </c>
      <c r="I41" s="3">
        <v>23</v>
      </c>
      <c r="J41" s="7">
        <f>H41*1.23</f>
        <v>0</v>
      </c>
      <c r="L41" s="3" t="s">
        <v>0</v>
      </c>
      <c r="M41" s="3" t="s">
        <v>1</v>
      </c>
      <c r="N41" s="3">
        <v>1</v>
      </c>
      <c r="O41" s="8">
        <v>74250</v>
      </c>
      <c r="P41" s="16"/>
      <c r="Q41" s="7">
        <f>O41*P41</f>
        <v>0</v>
      </c>
      <c r="R41" s="3">
        <v>23</v>
      </c>
      <c r="S41" s="7">
        <f>Q41*1.23</f>
        <v>0</v>
      </c>
    </row>
    <row r="42" spans="3:19" ht="30" x14ac:dyDescent="0.25">
      <c r="C42" s="3" t="s">
        <v>2</v>
      </c>
      <c r="D42" s="3" t="s">
        <v>3</v>
      </c>
      <c r="E42" s="3" t="s">
        <v>41</v>
      </c>
      <c r="F42" s="8">
        <v>12</v>
      </c>
      <c r="G42" s="16"/>
      <c r="H42" s="7">
        <f t="shared" ref="H42:H44" si="12">F42*G42</f>
        <v>0</v>
      </c>
      <c r="I42" s="3">
        <v>23</v>
      </c>
      <c r="J42" s="7">
        <f t="shared" ref="J42:J44" si="13">H42*1.23</f>
        <v>0</v>
      </c>
      <c r="L42" s="3" t="s">
        <v>2</v>
      </c>
      <c r="M42" s="3" t="s">
        <v>3</v>
      </c>
      <c r="N42" s="3" t="s">
        <v>45</v>
      </c>
      <c r="O42" s="8">
        <v>36</v>
      </c>
      <c r="P42" s="16"/>
      <c r="Q42" s="7">
        <f t="shared" ref="Q42:Q44" si="14">O42*P42</f>
        <v>0</v>
      </c>
      <c r="R42" s="3">
        <v>23</v>
      </c>
      <c r="S42" s="7">
        <f t="shared" ref="S42:S44" si="15">Q42*1.23</f>
        <v>0</v>
      </c>
    </row>
    <row r="43" spans="3:19" x14ac:dyDescent="0.25">
      <c r="C43" s="3" t="s">
        <v>4</v>
      </c>
      <c r="D43" s="3" t="s">
        <v>1</v>
      </c>
      <c r="E43" s="3">
        <v>1</v>
      </c>
      <c r="F43" s="8">
        <v>24750</v>
      </c>
      <c r="G43" s="16"/>
      <c r="H43" s="7">
        <f t="shared" si="12"/>
        <v>0</v>
      </c>
      <c r="I43" s="3">
        <v>23</v>
      </c>
      <c r="J43" s="7">
        <f t="shared" si="13"/>
        <v>0</v>
      </c>
      <c r="L43" s="3" t="s">
        <v>4</v>
      </c>
      <c r="M43" s="3" t="s">
        <v>1</v>
      </c>
      <c r="N43" s="3">
        <v>1</v>
      </c>
      <c r="O43" s="8">
        <v>74250</v>
      </c>
      <c r="P43" s="16"/>
      <c r="Q43" s="7">
        <f t="shared" si="14"/>
        <v>0</v>
      </c>
      <c r="R43" s="3">
        <v>23</v>
      </c>
      <c r="S43" s="7">
        <f t="shared" si="15"/>
        <v>0</v>
      </c>
    </row>
    <row r="44" spans="3:19" x14ac:dyDescent="0.25">
      <c r="C44" s="3" t="s">
        <v>17</v>
      </c>
      <c r="D44" s="3" t="s">
        <v>14</v>
      </c>
      <c r="E44" s="3" t="s">
        <v>41</v>
      </c>
      <c r="F44" s="8">
        <v>12</v>
      </c>
      <c r="G44" s="16"/>
      <c r="H44" s="7">
        <f t="shared" si="12"/>
        <v>0</v>
      </c>
      <c r="I44" s="3">
        <v>23</v>
      </c>
      <c r="J44" s="7">
        <f t="shared" si="13"/>
        <v>0</v>
      </c>
      <c r="L44" s="3" t="s">
        <v>17</v>
      </c>
      <c r="M44" s="3" t="s">
        <v>14</v>
      </c>
      <c r="N44" s="3" t="s">
        <v>45</v>
      </c>
      <c r="O44" s="8">
        <v>36</v>
      </c>
      <c r="P44" s="16"/>
      <c r="Q44" s="7">
        <f t="shared" si="14"/>
        <v>0</v>
      </c>
      <c r="R44" s="3">
        <v>23</v>
      </c>
      <c r="S44" s="7">
        <f t="shared" si="15"/>
        <v>0</v>
      </c>
    </row>
    <row r="45" spans="3:19" x14ac:dyDescent="0.25">
      <c r="C45" s="11"/>
      <c r="D45" s="11"/>
      <c r="E45" s="11"/>
      <c r="F45" s="10"/>
      <c r="G45" s="17" t="s">
        <v>12</v>
      </c>
      <c r="H45" s="9">
        <f>SUM(H41:H44)</f>
        <v>0</v>
      </c>
      <c r="I45" s="4"/>
      <c r="J45" s="9">
        <f>SUM(J41:J44)</f>
        <v>0</v>
      </c>
      <c r="L45" s="11"/>
      <c r="M45" s="11"/>
      <c r="N45" s="11"/>
      <c r="O45" s="10"/>
      <c r="P45" s="17" t="s">
        <v>12</v>
      </c>
      <c r="Q45" s="9">
        <f>SUM(Q41:Q44)</f>
        <v>0</v>
      </c>
      <c r="R45" s="4"/>
      <c r="S45" s="9">
        <f>SUM(S41:S44)</f>
        <v>0</v>
      </c>
    </row>
    <row r="47" spans="3:19" ht="15.75" x14ac:dyDescent="0.25">
      <c r="C47" s="26" t="s">
        <v>24</v>
      </c>
      <c r="L47" s="26" t="s">
        <v>24</v>
      </c>
    </row>
    <row r="48" spans="3:19" ht="15" customHeight="1" x14ac:dyDescent="0.25">
      <c r="C48" s="31" t="s">
        <v>15</v>
      </c>
      <c r="D48" s="31"/>
      <c r="L48" s="31" t="s">
        <v>15</v>
      </c>
      <c r="M48" s="31"/>
    </row>
    <row r="49" spans="3:19" x14ac:dyDescent="0.25">
      <c r="C49" s="32" t="s">
        <v>16</v>
      </c>
      <c r="D49" s="33"/>
      <c r="L49" s="32" t="s">
        <v>16</v>
      </c>
      <c r="M49" s="33"/>
    </row>
    <row r="50" spans="3:19" ht="45" x14ac:dyDescent="0.25">
      <c r="C50" s="5" t="s">
        <v>7</v>
      </c>
      <c r="D50" s="5" t="s">
        <v>8</v>
      </c>
      <c r="E50" s="5" t="s">
        <v>6</v>
      </c>
      <c r="F50" s="5" t="s">
        <v>52</v>
      </c>
      <c r="G50" s="15" t="s">
        <v>9</v>
      </c>
      <c r="H50" s="5" t="s">
        <v>11</v>
      </c>
      <c r="I50" s="5" t="s">
        <v>10</v>
      </c>
      <c r="J50" s="5" t="s">
        <v>13</v>
      </c>
      <c r="L50" s="5" t="s">
        <v>7</v>
      </c>
      <c r="M50" s="5" t="s">
        <v>8</v>
      </c>
      <c r="N50" s="5" t="s">
        <v>6</v>
      </c>
      <c r="O50" s="5" t="s">
        <v>52</v>
      </c>
      <c r="P50" s="15" t="s">
        <v>9</v>
      </c>
      <c r="Q50" s="5" t="s">
        <v>11</v>
      </c>
      <c r="R50" s="5" t="s">
        <v>10</v>
      </c>
      <c r="S50" s="5" t="s">
        <v>13</v>
      </c>
    </row>
    <row r="51" spans="3:19" x14ac:dyDescent="0.25">
      <c r="C51" s="6">
        <v>1</v>
      </c>
      <c r="D51" s="6">
        <v>2</v>
      </c>
      <c r="E51" s="6">
        <v>3</v>
      </c>
      <c r="F51" s="6">
        <v>4</v>
      </c>
      <c r="G51" s="18">
        <v>5</v>
      </c>
      <c r="H51" s="6">
        <v>6</v>
      </c>
      <c r="I51" s="6">
        <v>7</v>
      </c>
      <c r="J51" s="6">
        <v>8</v>
      </c>
      <c r="L51" s="6">
        <v>1</v>
      </c>
      <c r="M51" s="6">
        <v>2</v>
      </c>
      <c r="N51" s="6">
        <v>3</v>
      </c>
      <c r="O51" s="6">
        <v>4</v>
      </c>
      <c r="P51" s="18">
        <v>5</v>
      </c>
      <c r="Q51" s="6">
        <v>6</v>
      </c>
      <c r="R51" s="6">
        <v>7</v>
      </c>
      <c r="S51" s="6">
        <v>8</v>
      </c>
    </row>
    <row r="52" spans="3:19" x14ac:dyDescent="0.25">
      <c r="C52" s="3" t="s">
        <v>0</v>
      </c>
      <c r="D52" s="3" t="s">
        <v>1</v>
      </c>
      <c r="E52" s="3">
        <v>1</v>
      </c>
      <c r="F52" s="8">
        <v>112500</v>
      </c>
      <c r="G52" s="16"/>
      <c r="H52" s="7">
        <f>F52*G52</f>
        <v>0</v>
      </c>
      <c r="I52" s="3">
        <v>23</v>
      </c>
      <c r="J52" s="7">
        <f>H52*1.23</f>
        <v>0</v>
      </c>
      <c r="L52" s="3" t="s">
        <v>0</v>
      </c>
      <c r="M52" s="3" t="s">
        <v>1</v>
      </c>
      <c r="N52" s="3">
        <v>1</v>
      </c>
      <c r="O52" s="8">
        <v>337500</v>
      </c>
      <c r="P52" s="16"/>
      <c r="Q52" s="7">
        <f>O52*P52</f>
        <v>0</v>
      </c>
      <c r="R52" s="3">
        <v>23</v>
      </c>
      <c r="S52" s="7">
        <f>Q52*1.23</f>
        <v>0</v>
      </c>
    </row>
    <row r="53" spans="3:19" ht="30" x14ac:dyDescent="0.25">
      <c r="C53" s="3" t="s">
        <v>2</v>
      </c>
      <c r="D53" s="3" t="s">
        <v>3</v>
      </c>
      <c r="E53" s="3" t="s">
        <v>42</v>
      </c>
      <c r="F53" s="8">
        <v>24</v>
      </c>
      <c r="G53" s="16"/>
      <c r="H53" s="7">
        <f t="shared" ref="H53:H55" si="16">F53*G53</f>
        <v>0</v>
      </c>
      <c r="I53" s="3">
        <v>23</v>
      </c>
      <c r="J53" s="7">
        <f t="shared" ref="J53:J55" si="17">H53*1.23</f>
        <v>0</v>
      </c>
      <c r="L53" s="3" t="s">
        <v>2</v>
      </c>
      <c r="M53" s="3" t="s">
        <v>3</v>
      </c>
      <c r="N53" s="3" t="s">
        <v>46</v>
      </c>
      <c r="O53" s="8">
        <v>72</v>
      </c>
      <c r="P53" s="16"/>
      <c r="Q53" s="7">
        <f t="shared" ref="Q53:Q55" si="18">O53*P53</f>
        <v>0</v>
      </c>
      <c r="R53" s="3">
        <v>23</v>
      </c>
      <c r="S53" s="7">
        <f t="shared" ref="S53:S55" si="19">Q53*1.23</f>
        <v>0</v>
      </c>
    </row>
    <row r="54" spans="3:19" x14ac:dyDescent="0.25">
      <c r="C54" s="3" t="s">
        <v>4</v>
      </c>
      <c r="D54" s="3" t="s">
        <v>1</v>
      </c>
      <c r="E54" s="3">
        <v>1</v>
      </c>
      <c r="F54" s="8">
        <v>112500</v>
      </c>
      <c r="G54" s="16"/>
      <c r="H54" s="7">
        <f t="shared" si="16"/>
        <v>0</v>
      </c>
      <c r="I54" s="3">
        <v>23</v>
      </c>
      <c r="J54" s="7">
        <f t="shared" si="17"/>
        <v>0</v>
      </c>
      <c r="L54" s="3" t="s">
        <v>4</v>
      </c>
      <c r="M54" s="3" t="s">
        <v>1</v>
      </c>
      <c r="N54" s="3">
        <v>1</v>
      </c>
      <c r="O54" s="8">
        <v>337500</v>
      </c>
      <c r="P54" s="16"/>
      <c r="Q54" s="7">
        <f t="shared" si="18"/>
        <v>0</v>
      </c>
      <c r="R54" s="3">
        <v>23</v>
      </c>
      <c r="S54" s="7">
        <f t="shared" si="19"/>
        <v>0</v>
      </c>
    </row>
    <row r="55" spans="3:19" x14ac:dyDescent="0.25">
      <c r="C55" s="3" t="s">
        <v>17</v>
      </c>
      <c r="D55" s="3" t="s">
        <v>14</v>
      </c>
      <c r="E55" s="3" t="s">
        <v>42</v>
      </c>
      <c r="F55" s="8">
        <v>24</v>
      </c>
      <c r="G55" s="16"/>
      <c r="H55" s="7">
        <f t="shared" si="16"/>
        <v>0</v>
      </c>
      <c r="I55" s="3">
        <v>23</v>
      </c>
      <c r="J55" s="7">
        <f t="shared" si="17"/>
        <v>0</v>
      </c>
      <c r="L55" s="3" t="s">
        <v>17</v>
      </c>
      <c r="M55" s="3" t="s">
        <v>14</v>
      </c>
      <c r="N55" s="3" t="s">
        <v>46</v>
      </c>
      <c r="O55" s="8">
        <v>72</v>
      </c>
      <c r="P55" s="16"/>
      <c r="Q55" s="7">
        <f t="shared" si="18"/>
        <v>0</v>
      </c>
      <c r="R55" s="3">
        <v>23</v>
      </c>
      <c r="S55" s="7">
        <f t="shared" si="19"/>
        <v>0</v>
      </c>
    </row>
    <row r="56" spans="3:19" x14ac:dyDescent="0.25">
      <c r="C56" s="11"/>
      <c r="D56" s="11"/>
      <c r="E56" s="11"/>
      <c r="F56" s="10"/>
      <c r="G56" s="17" t="s">
        <v>12</v>
      </c>
      <c r="H56" s="9">
        <f>SUM(H52:H55)</f>
        <v>0</v>
      </c>
      <c r="I56" s="4"/>
      <c r="J56" s="9">
        <f>SUM(J52:J55)</f>
        <v>0</v>
      </c>
      <c r="L56" s="11"/>
      <c r="M56" s="11"/>
      <c r="N56" s="11"/>
      <c r="O56" s="10"/>
      <c r="P56" s="17" t="s">
        <v>12</v>
      </c>
      <c r="Q56" s="9">
        <f>SUM(Q52:Q55)</f>
        <v>0</v>
      </c>
      <c r="R56" s="4"/>
      <c r="S56" s="9">
        <f>SUM(S52:S55)</f>
        <v>0</v>
      </c>
    </row>
    <row r="58" spans="3:19" ht="15.75" x14ac:dyDescent="0.25">
      <c r="C58" s="26" t="s">
        <v>25</v>
      </c>
      <c r="L58" s="26" t="s">
        <v>25</v>
      </c>
    </row>
    <row r="59" spans="3:19" x14ac:dyDescent="0.25">
      <c r="C59" s="2" t="s">
        <v>26</v>
      </c>
      <c r="L59" s="2" t="s">
        <v>26</v>
      </c>
    </row>
    <row r="60" spans="3:19" x14ac:dyDescent="0.25">
      <c r="C60" s="2" t="s">
        <v>27</v>
      </c>
      <c r="L60" s="2" t="s">
        <v>27</v>
      </c>
    </row>
    <row r="61" spans="3:19" x14ac:dyDescent="0.25">
      <c r="C61" s="2" t="s">
        <v>28</v>
      </c>
      <c r="L61" s="2" t="s">
        <v>28</v>
      </c>
    </row>
    <row r="62" spans="3:19" x14ac:dyDescent="0.25">
      <c r="C62" s="2" t="s">
        <v>29</v>
      </c>
      <c r="L62" s="2" t="s">
        <v>29</v>
      </c>
    </row>
    <row r="63" spans="3:19" x14ac:dyDescent="0.25">
      <c r="C63" s="2" t="s">
        <v>30</v>
      </c>
      <c r="L63" s="2" t="s">
        <v>30</v>
      </c>
    </row>
    <row r="64" spans="3:19" x14ac:dyDescent="0.25">
      <c r="C64" s="2" t="s">
        <v>31</v>
      </c>
      <c r="L64" s="2" t="s">
        <v>31</v>
      </c>
    </row>
    <row r="65" spans="3:19" x14ac:dyDescent="0.25">
      <c r="C65" s="2" t="s">
        <v>32</v>
      </c>
      <c r="L65" s="2" t="s">
        <v>32</v>
      </c>
    </row>
    <row r="66" spans="3:19" x14ac:dyDescent="0.25">
      <c r="C66" s="2" t="s">
        <v>33</v>
      </c>
      <c r="L66" s="2" t="s">
        <v>33</v>
      </c>
    </row>
    <row r="67" spans="3:19" x14ac:dyDescent="0.25">
      <c r="C67" s="2" t="s">
        <v>34</v>
      </c>
      <c r="L67" s="2" t="s">
        <v>34</v>
      </c>
    </row>
    <row r="68" spans="3:19" x14ac:dyDescent="0.25">
      <c r="C68" s="27" t="s">
        <v>35</v>
      </c>
      <c r="D68" s="19"/>
      <c r="L68" s="27" t="s">
        <v>35</v>
      </c>
      <c r="M68" s="19"/>
    </row>
    <row r="69" spans="3:19" ht="45" x14ac:dyDescent="0.25">
      <c r="C69" s="24" t="s">
        <v>7</v>
      </c>
      <c r="D69" s="24" t="s">
        <v>8</v>
      </c>
      <c r="E69" s="24" t="s">
        <v>6</v>
      </c>
      <c r="F69" s="5" t="s">
        <v>52</v>
      </c>
      <c r="G69" s="25" t="s">
        <v>9</v>
      </c>
      <c r="H69" s="24" t="s">
        <v>11</v>
      </c>
      <c r="I69" s="24" t="s">
        <v>10</v>
      </c>
      <c r="J69" s="24" t="s">
        <v>13</v>
      </c>
      <c r="L69" s="24" t="s">
        <v>7</v>
      </c>
      <c r="M69" s="24" t="s">
        <v>8</v>
      </c>
      <c r="N69" s="24" t="s">
        <v>6</v>
      </c>
      <c r="O69" s="5" t="s">
        <v>52</v>
      </c>
      <c r="P69" s="25" t="s">
        <v>9</v>
      </c>
      <c r="Q69" s="24" t="s">
        <v>11</v>
      </c>
      <c r="R69" s="24" t="s">
        <v>10</v>
      </c>
      <c r="S69" s="24" t="s">
        <v>13</v>
      </c>
    </row>
    <row r="70" spans="3:19" x14ac:dyDescent="0.25">
      <c r="C70" s="23">
        <v>1</v>
      </c>
      <c r="D70" s="23">
        <v>2</v>
      </c>
      <c r="E70" s="23">
        <v>3</v>
      </c>
      <c r="F70" s="23">
        <v>4</v>
      </c>
      <c r="G70" s="23">
        <v>5</v>
      </c>
      <c r="H70" s="23">
        <v>6</v>
      </c>
      <c r="I70" s="23">
        <v>7</v>
      </c>
      <c r="J70" s="23">
        <v>8</v>
      </c>
      <c r="L70" s="23">
        <v>1</v>
      </c>
      <c r="M70" s="23">
        <v>2</v>
      </c>
      <c r="N70" s="23">
        <v>3</v>
      </c>
      <c r="O70" s="23">
        <v>4</v>
      </c>
      <c r="P70" s="23">
        <v>5</v>
      </c>
      <c r="Q70" s="23">
        <v>6</v>
      </c>
      <c r="R70" s="23">
        <v>7</v>
      </c>
      <c r="S70" s="23">
        <v>8</v>
      </c>
    </row>
    <row r="71" spans="3:19" x14ac:dyDescent="0.25">
      <c r="C71" s="3" t="s">
        <v>0</v>
      </c>
      <c r="D71" s="3" t="s">
        <v>1</v>
      </c>
      <c r="E71" s="3">
        <v>1</v>
      </c>
      <c r="F71" s="8">
        <v>450</v>
      </c>
      <c r="G71" s="16"/>
      <c r="H71" s="7">
        <f>F71*G71</f>
        <v>0</v>
      </c>
      <c r="I71" s="3">
        <v>23</v>
      </c>
      <c r="J71" s="7">
        <f>H71*1.23</f>
        <v>0</v>
      </c>
      <c r="L71" s="3" t="s">
        <v>0</v>
      </c>
      <c r="M71" s="3" t="s">
        <v>1</v>
      </c>
      <c r="N71" s="3">
        <v>1</v>
      </c>
      <c r="O71" s="8">
        <v>1350</v>
      </c>
      <c r="P71" s="16"/>
      <c r="Q71" s="7">
        <f>O71*P71</f>
        <v>0</v>
      </c>
      <c r="R71" s="3">
        <v>23</v>
      </c>
      <c r="S71" s="7">
        <f>Q71*1.23</f>
        <v>0</v>
      </c>
    </row>
    <row r="72" spans="3:19" ht="30" x14ac:dyDescent="0.25">
      <c r="C72" s="3" t="s">
        <v>2</v>
      </c>
      <c r="D72" s="3" t="s">
        <v>3</v>
      </c>
      <c r="E72" s="3" t="s">
        <v>44</v>
      </c>
      <c r="F72" s="8">
        <v>120</v>
      </c>
      <c r="G72" s="16"/>
      <c r="H72" s="7">
        <f t="shared" ref="H72:H74" si="20">F72*G72</f>
        <v>0</v>
      </c>
      <c r="I72" s="3">
        <v>23</v>
      </c>
      <c r="J72" s="7">
        <f t="shared" ref="J72:J74" si="21">H72*1.23</f>
        <v>0</v>
      </c>
      <c r="L72" s="3" t="s">
        <v>2</v>
      </c>
      <c r="M72" s="3" t="s">
        <v>3</v>
      </c>
      <c r="N72" s="3" t="s">
        <v>47</v>
      </c>
      <c r="O72" s="8">
        <v>360</v>
      </c>
      <c r="P72" s="16"/>
      <c r="Q72" s="7">
        <f t="shared" ref="Q72:Q74" si="22">O72*P72</f>
        <v>0</v>
      </c>
      <c r="R72" s="3">
        <v>23</v>
      </c>
      <c r="S72" s="7">
        <f t="shared" ref="S72:S74" si="23">Q72*1.23</f>
        <v>0</v>
      </c>
    </row>
    <row r="73" spans="3:19" x14ac:dyDescent="0.25">
      <c r="C73" s="3" t="s">
        <v>4</v>
      </c>
      <c r="D73" s="3" t="s">
        <v>1</v>
      </c>
      <c r="E73" s="3">
        <v>1</v>
      </c>
      <c r="F73" s="8">
        <v>450</v>
      </c>
      <c r="G73" s="16"/>
      <c r="H73" s="7">
        <f t="shared" si="20"/>
        <v>0</v>
      </c>
      <c r="I73" s="3">
        <v>23</v>
      </c>
      <c r="J73" s="7">
        <f t="shared" si="21"/>
        <v>0</v>
      </c>
      <c r="L73" s="3" t="s">
        <v>4</v>
      </c>
      <c r="M73" s="3" t="s">
        <v>1</v>
      </c>
      <c r="N73" s="3">
        <v>1</v>
      </c>
      <c r="O73" s="8">
        <v>1350</v>
      </c>
      <c r="P73" s="16"/>
      <c r="Q73" s="7">
        <f t="shared" si="22"/>
        <v>0</v>
      </c>
      <c r="R73" s="3">
        <v>23</v>
      </c>
      <c r="S73" s="7">
        <f t="shared" si="23"/>
        <v>0</v>
      </c>
    </row>
    <row r="74" spans="3:19" x14ac:dyDescent="0.25">
      <c r="C74" s="3" t="s">
        <v>17</v>
      </c>
      <c r="D74" s="3" t="s">
        <v>14</v>
      </c>
      <c r="E74" s="3" t="s">
        <v>44</v>
      </c>
      <c r="F74" s="8">
        <v>120</v>
      </c>
      <c r="G74" s="16"/>
      <c r="H74" s="7">
        <f t="shared" si="20"/>
        <v>0</v>
      </c>
      <c r="I74" s="3">
        <v>23</v>
      </c>
      <c r="J74" s="7">
        <f t="shared" si="21"/>
        <v>0</v>
      </c>
      <c r="L74" s="3" t="s">
        <v>17</v>
      </c>
      <c r="M74" s="3" t="s">
        <v>14</v>
      </c>
      <c r="N74" s="3" t="s">
        <v>47</v>
      </c>
      <c r="O74" s="8">
        <v>360</v>
      </c>
      <c r="P74" s="16"/>
      <c r="Q74" s="7">
        <f t="shared" si="22"/>
        <v>0</v>
      </c>
      <c r="R74" s="3">
        <v>23</v>
      </c>
      <c r="S74" s="7">
        <f t="shared" si="23"/>
        <v>0</v>
      </c>
    </row>
    <row r="75" spans="3:19" x14ac:dyDescent="0.25">
      <c r="C75" s="11"/>
      <c r="D75" s="11"/>
      <c r="E75" s="11"/>
      <c r="F75" s="10"/>
      <c r="G75" s="17" t="s">
        <v>12</v>
      </c>
      <c r="H75" s="9">
        <f>SUM(H71:H74)</f>
        <v>0</v>
      </c>
      <c r="I75" s="4"/>
      <c r="J75" s="9">
        <f>SUM(J71:J74)</f>
        <v>0</v>
      </c>
      <c r="L75" s="11"/>
      <c r="M75" s="11"/>
      <c r="N75" s="11"/>
      <c r="O75" s="10"/>
      <c r="P75" s="17" t="s">
        <v>12</v>
      </c>
      <c r="Q75" s="9">
        <f>SUM(Q71:Q74)</f>
        <v>0</v>
      </c>
      <c r="R75" s="4"/>
      <c r="S75" s="9">
        <f>SUM(S71:S74)</f>
        <v>0</v>
      </c>
    </row>
    <row r="78" spans="3:19" x14ac:dyDescent="0.25">
      <c r="C78" s="13" t="s">
        <v>18</v>
      </c>
      <c r="D78" s="34">
        <f>H56+H35+H25+H13+H75+H45</f>
        <v>0</v>
      </c>
      <c r="E78" s="30"/>
      <c r="L78" s="13" t="s">
        <v>18</v>
      </c>
      <c r="M78" s="34">
        <f>Q56+Q35+Q25+Q13+Q75+Q45</f>
        <v>0</v>
      </c>
      <c r="N78" s="30"/>
    </row>
    <row r="79" spans="3:19" x14ac:dyDescent="0.25">
      <c r="C79" s="13" t="s">
        <v>19</v>
      </c>
      <c r="D79" s="34">
        <f>J56+J35+J25+J13+J75+J45</f>
        <v>0</v>
      </c>
      <c r="E79" s="30"/>
      <c r="F79" s="22"/>
      <c r="L79" s="13" t="s">
        <v>19</v>
      </c>
      <c r="M79" s="34">
        <f>S56+S35+S25+S13+S75+S45</f>
        <v>0</v>
      </c>
      <c r="N79" s="30"/>
      <c r="O79" s="22"/>
    </row>
    <row r="81" spans="5:14" x14ac:dyDescent="0.25">
      <c r="E81" s="28"/>
      <c r="N81" s="28"/>
    </row>
  </sheetData>
  <mergeCells count="10">
    <mergeCell ref="D79:E79"/>
    <mergeCell ref="C3:J3"/>
    <mergeCell ref="C48:D48"/>
    <mergeCell ref="C49:D49"/>
    <mergeCell ref="D78:E78"/>
    <mergeCell ref="L3:S3"/>
    <mergeCell ref="L48:M48"/>
    <mergeCell ref="L49:M49"/>
    <mergeCell ref="M78:N78"/>
    <mergeCell ref="M79:N7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Damian Zawodny</dc:creator>
  <cp:lastModifiedBy>Karolina Ciechanowska</cp:lastModifiedBy>
  <dcterms:created xsi:type="dcterms:W3CDTF">2023-03-09T12:29:46Z</dcterms:created>
  <dcterms:modified xsi:type="dcterms:W3CDTF">2026-08-24T09:09:20Z</dcterms:modified>
</cp:coreProperties>
</file>